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sstors02\総務財政課\●2.財政管財係\24.その他\9.財政関連各種調査関係\その他調査\R5\【財政状況資料集】_406422_吉富町_202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<sst xmlns="http://schemas.openxmlformats.org/spreadsheetml/2006/main" count="1088" uniqueCount="579">
  <si>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</si>
  <si>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</si>
  <si>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</si>
  <si>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</si>
  <si>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</si>
  <si>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</si>
  <si>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</si>
  <si>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</si>
  <si>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</si>
  <si>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</si>
  <si>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</si>
  <si>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</si>
  <si>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</si>
  <si>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</si>
  <si>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</si>
  <si>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</si>
  <si>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</si>
  <si>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</si>
  <si>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</si>
  <si>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</si>
  <si>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</si>
  <si>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</si>
  <si>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</si>
  <si>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</si>
  <si>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</si>
  <si>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</si>
  <si>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</si>
  <si>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</si>
  <si>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</si>
  <si>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</si>
  <si>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</si>
  <si>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</si>
  <si>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</si>
  <si>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</si>
  <si>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</si>
  <si>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</si>
  <si>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</si>
  <si>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</si>
  <si>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</si>
  <si>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</si>
  <si>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</si>
  <si>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</si>
  <si>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</si>
  <si>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</si>
  <si>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</si>
  <si>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</si>
  <si>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</si>
  <si>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</si>
  <si>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</si>
  <si>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</si>
  <si>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</si>
  <si>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</si>
  <si>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</si>
  <si>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</si>
  <si>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</si>
  <si>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</si>
  <si>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</si>
  <si>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</si>
  <si>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</si>
  <si>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</si>
  <si>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</si>
  <si>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</si>
  <si>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</si>
  <si>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</si>
  <si>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</si>
  <si>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</si>
  <si>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</si>
  <si>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</si>
  <si>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</si>
  <si>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</si>
  <si>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</si>
  <si>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</si>
  <si>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</si>
  <si>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</si>
  <si>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</si>
  <si>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</si>
  <si>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</si>
  <si>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</si>
  <si>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</si>
  <si>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</si>
  <si>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</si>
  <si>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</si>
  <si>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</si>
  <si>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</si>
  <si>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</si>
  <si>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</si>
  <si>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</si>
  <si>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</si>
  <si>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</si>
  <si>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</si>
  <si>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</si>
  <si>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</si>
  <si>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</si>
  <si>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</si>
  <si>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</si>
  <si>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</si>
  <si>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</si>
  <si>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</si>
  <si>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</si>
  <si>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</si>
  <si>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</si>
  <si>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</si>
  <si>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</si>
  <si>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</si>
  <si>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</si>
  <si>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</si>
  <si>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</si>
  <si>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</si>
  <si>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</si>
  <si>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</si>
  <si>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</si>
  <si>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</si>
  <si>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</si>
  <si>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</si>
  <si>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</si>
  <si>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</si>
  <si>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</si>
  <si>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</si>
  <si>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</si>
  <si>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</si>
  <si>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</si>
  <si>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</si>
  <si>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</si>
  <si>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</si>
  <si>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</si>
  <si>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</si>
  <si>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</si>
  <si>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</si>
  <si>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</si>
  <si>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</si>
  <si>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</si>
  <si>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</si>
  <si>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</si>
  <si>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</si>
  <si>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</si>
  <si>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</si>
  <si>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</si>
  <si>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</si>
  <si>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</si>
  <si>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</si>
  <si>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</si>
  <si>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</si>
  <si>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</si>
  <si>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</si>
  <si>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</si>
  <si>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</si>
  <si>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</si>
  <si>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</si>
  <si>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</si>
  <si>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</si>
  <si>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</si>
  <si>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</si>
  <si>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</si>
  <si>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</si>
  <si>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</si>
  <si>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</si>
  <si>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</si>
  <si>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</si>
  <si>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</si>
  <si>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</si>
  <si>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</si>
  <si>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</si>
  <si>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</si>
  <si>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</si>
  <si>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</si>
  <si>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</si>
  <si>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</si>
  <si>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</si>
  <si>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</si>
  <si>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</si>
  <si>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</si>
  <si>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</si>
  <si>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</si>
  <si>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</si>
  <si>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</si>
  <si>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</si>
  <si>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</si>
  <si>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</si>
  <si>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</si>
  <si>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</si>
  <si>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</si>
  <si>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</si>
  <si>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</si>
  <si>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</si>
  <si>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</si>
  <si>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</si>
  <si>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</si>
  <si>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</si>
  <si>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</si>
  <si>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</si>
  <si>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</si>
  <si>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</si>
  <si>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</si>
  <si>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</si>
  <si>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</si>
  <si>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</si>
  <si>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</si>
  <si>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</si>
  <si>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</si>
  <si>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</si>
  <si>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</si>
  <si>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</si>
  <si>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</si>
  <si>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</si>
  <si>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</si>
  <si>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</si>
  <si>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</si>
  <si>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</si>
  <si>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</si>
  <si>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</si>
  <si>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</si>
  <si>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</si>
  <si>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</si>
  <si>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福岡県吉富町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</si>
  <si>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</si>
  <si>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</si>
  <si>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</si>
  <si>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</si>
  <si>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</si>
  <si>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</si>
  <si>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</si>
  <si>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</si>
  <si>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</si>
  <si>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</si>
  <si>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</si>
  <si>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</si>
  <si>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</si>
  <si>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</si>
  <si>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</si>
  <si>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</si>
  <si>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</si>
  <si>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</si>
  <si>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</si>
  <si>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</si>
  <si>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</si>
  <si>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</si>
  <si>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</si>
  <si>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</si>
  <si>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</si>
  <si>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</si>
  <si>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</si>
  <si>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</si>
  <si>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</si>
  <si>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</si>
  <si>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</si>
  <si>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</si>
  <si>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</si>
  <si>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</si>
  <si>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</si>
  <si>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</si>
  <si>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</si>
  <si>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</si>
  <si>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</si>
  <si>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</si>
  <si>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</si>
  <si>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</si>
  <si>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</si>
  <si>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</si>
  <si>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</si>
  <si>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</si>
  <si>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</si>
  <si>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</si>
  <si>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</si>
  <si>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</si>
  <si>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</si>
  <si>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</si>
  <si>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</si>
  <si>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</si>
  <si>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</si>
  <si>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</si>
  <si>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</si>
  <si>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</si>
  <si>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</si>
  <si>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</si>
  <si>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</si>
  <si>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</si>
  <si>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</si>
  <si>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</si>
  <si>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</si>
  <si>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</si>
  <si>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</si>
  <si>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</si>
  <si>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</si>
  <si>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</si>
  <si>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</si>
  <si>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</si>
  <si>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</si>
  <si>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</si>
  <si>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</si>
  <si>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</si>
  <si>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</si>
  <si>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</si>
  <si>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</si>
  <si>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</si>
  <si>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</si>
  <si>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</si>
  <si>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</si>
  <si>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</si>
  <si>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</si>
  <si>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</si>
  <si>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</si>
  <si>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</si>
  <si>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</si>
  <si>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</si>
  <si>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</si>
  <si>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</si>
  <si>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</si>
  <si>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</si>
  <si>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</si>
  <si>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</si>
  <si>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</si>
  <si>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</si>
  <si>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</si>
  <si>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</si>
  <si>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</si>
  <si>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</si>
  <si>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</si>
  <si>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</si>
  <si>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</si>
  <si>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</si>
  <si>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</si>
  <si>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</si>
  <si>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</si>
  <si>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</si>
  <si>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</si>
  <si>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</si>
  <si>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</si>
  <si>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</si>
  <si>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</si>
  <si>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</si>
  <si>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</si>
  <si>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</si>
  <si>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</si>
  <si>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</si>
  <si>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</si>
  <si>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</si>
  <si>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</si>
  <si>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</si>
  <si>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</si>
  <si>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</si>
  <si>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</si>
  <si>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</si>
  <si>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</si>
  <si>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</si>
  <si>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</si>
  <si>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</si>
  <si>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</si>
  <si>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</si>
  <si>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</si>
  <si>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</si>
  <si>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</si>
  <si>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</si>
  <si>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</si>
  <si>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</si>
  <si>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</si>
  <si>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</si>
  <si>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</si>
  <si>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</si>
  <si>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</si>
  <si>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</si>
  <si>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</si>
  <si>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</si>
  <si>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</si>
  <si>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</si>
  <si>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</si>
  <si>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福岡県吉富町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</si>
  <si>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</si>
  <si>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</si>
  <si>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</si>
  <si>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</si>
  <si>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</si>
  <si>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</si>
  <si>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</si>
  <si>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</si>
  <si>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</si>
  <si>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</si>
  <si>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</si>
  <si>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</si>
  <si>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</si>
  <si>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</si>
  <si>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</si>
  <si>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</si>
  <si>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</si>
  <si>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</si>
  <si>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</si>
  <si>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</si>
  <si>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</si>
  <si>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</si>
  <si>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</si>
  <si>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</si>
  <si>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</si>
  <si>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</si>
  <si>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</si>
  <si>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</si>
  <si>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</si>
  <si>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</si>
  <si>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</si>
  <si>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</si>
  <si>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</si>
  <si>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</si>
  <si>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</si>
  <si>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</si>
  <si>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</si>
  <si>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</si>
  <si>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</si>
  <si>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</si>
  <si>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</si>
  <si>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</si>
  <si>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</si>
  <si>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</si>
  <si>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</si>
  <si>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</si>
  <si>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</si>
  <si>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</si>
  <si>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</si>
  <si>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</si>
  <si>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</si>
  <si>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</si>
  <si>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</si>
  <si>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</si>
  <si>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</si>
  <si>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</si>
  <si>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</si>
  <si>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</si>
  <si>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</si>
  <si>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</si>
  <si>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</si>
  <si>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</si>
  <si>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</si>
  <si>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</si>
  <si>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</si>
  <si>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</si>
  <si>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</si>
  <si>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</si>
  <si>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</si>
  <si>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</si>
  <si>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</si>
  <si>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</si>
  <si>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</si>
  <si>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</si>
  <si>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</si>
  <si>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</si>
  <si>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</si>
  <si>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</si>
  <si>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</si>
  <si>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</si>
  <si>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</si>
  <si>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</si>
  <si>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</si>
  <si>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</si>
  <si>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</si>
  <si>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</si>
  <si>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</si>
  <si>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</si>
  <si>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</si>
  <si>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</si>
  <si>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</si>
  <si>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</si>
  <si>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</si>
  <si>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</si>
  <si>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</si>
  <si>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</si>
  <si>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</si>
  <si>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</si>
  <si>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</si>
  <si>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</si>
  <si>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</si>
  <si>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</si>
  <si>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</si>
  <si>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</si>
  <si>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</si>
  <si>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</si>
  <si>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</si>
  <si>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</si>
  <si>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</si>
  <si>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</si>
  <si>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</si>
  <si>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</si>
  <si>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</si>
  <si>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</si>
  <si>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</si>
  <si>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</si>
  <si>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</si>
  <si>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</si>
  <si>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</si>
  <si>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</si>
  <si>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</si>
  <si>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</si>
  <si>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</si>
  <si>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</si>
  <si>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</si>
  <si>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</si>
  <si>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</si>
  <si>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</si>
  <si>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</si>
  <si>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</si>
  <si>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</si>
  <si>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</si>
  <si>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</si>
  <si>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</si>
  <si>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</si>
  <si>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</si>
  <si>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</si>
  <si>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</si>
  <si>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</si>
  <si>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</si>
  <si>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</si>
  <si>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</si>
  <si>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</si>
  <si>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</si>
  <si>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</si>
  <si>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</si>
  <si>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</si>
  <si>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</si>
  <si>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</si>
  <si>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</si>
  <si>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</si>
  <si>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</si>
  <si>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</si>
  <si>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</si>
  <si>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</si>
  <si>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</si>
  <si>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</si>
  <si>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</si>
  <si>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</si>
  <si>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</si>
  <si>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</si>
  <si>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</si>
  <si>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</si>
  <si>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</si>
  <si>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</si>
  <si>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</si>
  <si>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</si>
  <si>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</si>
  <si>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</si>
  <si>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</si>
  <si>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</si>
  <si>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</si>
  <si>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</si>
  <si>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</si>
  <si>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</si>
  <si>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</si>
  <si>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</si>
  <si>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</si>
  <si>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</si>
  <si>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</si>
  <si>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</si>
  <si>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</si>
  <si>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</si>
  <si>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</si>
  <si>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</si>
  <si>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</si>
  <si>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</si>
  <si>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0.06</t>
  </si>
  <si>
    <t>▲ 4.28</t>
  </si>
  <si>
    <t>▲ 5.36</t>
  </si>
  <si>
    <t>一般会計</t>
  </si>
  <si>
    <t>水道事業会計</t>
  </si>
  <si>
    <t>下水道事業会計</t>
  </si>
  <si>
    <t>国民健康保険特別会計</t>
  </si>
  <si>
    <t>奨学金特別会計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</si>
  <si>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</si>
  <si>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</si>
  <si>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</si>
  <si>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</si>
  <si>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</si>
  <si>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</si>
  <si>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</si>
  <si>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</si>
  <si>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</si>
  <si>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</si>
  <si>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吉富町土地開発公社</t>
    <rPh sb="0" eb="3">
      <t>ヨシトミマチ</t>
    </rPh>
    <rPh sb="3" eb="9">
      <t>トチカイハツコウシャ</t>
    </rPh>
    <phoneticPr fontId="2"/>
  </si>
  <si>
    <t>㈱ツクローネ吉富</t>
    <rPh sb="6" eb="8">
      <t>ヨシトミ</t>
    </rPh>
    <phoneticPr fontId="2"/>
  </si>
  <si>
    <t>-</t>
    <phoneticPr fontId="2"/>
  </si>
  <si>
    <t>公共下水道事業費基金</t>
    <phoneticPr fontId="5"/>
  </si>
  <si>
    <t>地域振興基金</t>
    <phoneticPr fontId="2"/>
  </si>
  <si>
    <t>災害対策基</t>
    <phoneticPr fontId="2"/>
  </si>
  <si>
    <t>地域福祉基金</t>
    <rPh sb="5" eb="6">
      <t>カネ</t>
    </rPh>
    <phoneticPr fontId="2"/>
  </si>
  <si>
    <t>漁業振興基金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</si>
</sst>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518C-4E1A-B266-C603A31859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50574</c:v>
                </c:pt>
                <c:pt idx="1">
                  <c:v>56636</c:v>
                </c:pt>
                <c:pt idx="2">
                  <c:v>60064</c:v>
                </c:pt>
                <c:pt idx="3">
                  <c:v>85624</c:v>
                </c:pt>
                <c:pt idx="4">
                  <c:v>43657</c:v>
                </c:pt>
              </c:numCache>
            </c:numRef>
          </c:val>
          <c:smooth val="0"/>
          <c:extLst>
            <c:ext xmlns:c16="http://schemas.microsoft.com/office/drawing/2014/chart" uri="{C3380CC4-5D6E-409C-BE32-E72D297353CC}">
              <c16:uniqueId val="{00000001-518C-4E1A-B266-C603A31859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13.24</c:v>
                </c:pt>
                <c:pt idx="1">
                  <c:v>15.21</c:v>
                </c:pt>
                <c:pt idx="2">
                  <c:v>9.1</c:v>
                </c:pt>
                <c:pt idx="3">
                  <c:v>9.59</c:v>
                </c:pt>
                <c:pt idx="4">
                  <c:v>12.07</c:v>
                </c:pt>
              </c:numCache>
            </c:numRef>
          </c:val>
          <c:extLst>
            <c:ext xmlns:c16="http://schemas.microsoft.com/office/drawing/2014/chart" uri="{C3380CC4-5D6E-409C-BE32-E72D297353CC}">
              <c16:uniqueId val="{00000000-8B4A-435D-B778-B6D6DAF83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51.21</c:v>
                </c:pt>
                <c:pt idx="1">
                  <c:v>50.74</c:v>
                </c:pt>
                <c:pt idx="2">
                  <c:v>55.62</c:v>
                </c:pt>
                <c:pt idx="3">
                  <c:v>56.01</c:v>
                </c:pt>
                <c:pt idx="4">
                  <c:v>61.11</c:v>
                </c:pt>
              </c:numCache>
            </c:numRef>
          </c:val>
          <c:extLst>
            <c:ext xmlns:c16="http://schemas.microsoft.com/office/drawing/2014/chart" uri="{C3380CC4-5D6E-409C-BE32-E72D297353CC}">
              <c16:uniqueId val="{00000001-8B4A-435D-B778-B6D6DAF837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-0.06</c:v>
                </c:pt>
                <c:pt idx="1">
                  <c:v>-4.28</c:v>
                </c:pt>
                <c:pt idx="2">
                  <c:v>-5.36</c:v>
                </c:pt>
                <c:pt idx="3">
                  <c:v>1.1399999999999999</c:v>
                </c:pt>
                <c:pt idx="4">
                  <c:v>2.5299999999999998</c:v>
                </c:pt>
              </c:numCache>
            </c:numRef>
          </c:val>
          <c:smooth val="0"/>
          <c:extLst>
            <c:ext xmlns:c16="http://schemas.microsoft.com/office/drawing/2014/chart" uri="{C3380CC4-5D6E-409C-BE32-E72D297353CC}">
              <c16:uniqueId val="{00000002-8B4A-435D-B778-B6D6DAF837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4.55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4C-4E03-BCB9-A4E14C746E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4C-4E03-BCB9-A4E14C746E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4C-4E03-BCB9-A4E14C746E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14C-4E03-BCB9-A4E14C746E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0.12</c:v>
                </c:pt>
                <c:pt idx="4">
                  <c:v>#N/A</c:v>
                </c:pt>
                <c:pt idx="5">
                  <c:v>0.12</c:v>
                </c:pt>
                <c:pt idx="6">
                  <c:v>#N/A</c:v>
                </c:pt>
                <c:pt idx="7">
                  <c:v>0.11</c:v>
                </c:pt>
                <c:pt idx="8">
                  <c:v>#N/A</c:v>
                </c:pt>
                <c:pt idx="9">
                  <c:v>0.11</c:v>
                </c:pt>
              </c:numCache>
            </c:numRef>
          </c:val>
          <c:extLst>
            <c:ext xmlns:c16="http://schemas.microsoft.com/office/drawing/2014/chart" uri="{C3380CC4-5D6E-409C-BE32-E72D297353CC}">
              <c16:uniqueId val="{00000004-B14C-4E03-BCB9-A4E14C746EE8}"/>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0.3</c:v>
                </c:pt>
                <c:pt idx="4">
                  <c:v>#N/A</c:v>
                </c:pt>
                <c:pt idx="5">
                  <c:v>0.37</c:v>
                </c:pt>
                <c:pt idx="6">
                  <c:v>#N/A</c:v>
                </c:pt>
                <c:pt idx="7">
                  <c:v>0.38</c:v>
                </c:pt>
                <c:pt idx="8">
                  <c:v>#N/A</c:v>
                </c:pt>
                <c:pt idx="9">
                  <c:v>0.35</c:v>
                </c:pt>
              </c:numCache>
            </c:numRef>
          </c:val>
          <c:extLst>
            <c:ext xmlns:c16="http://schemas.microsoft.com/office/drawing/2014/chart" uri="{C3380CC4-5D6E-409C-BE32-E72D297353CC}">
              <c16:uniqueId val="{00000005-B14C-4E03-BCB9-A4E14C746EE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2.31</c:v>
                </c:pt>
                <c:pt idx="2">
                  <c:v>#N/A</c:v>
                </c:pt>
                <c:pt idx="3">
                  <c:v>0.28999999999999998</c:v>
                </c:pt>
                <c:pt idx="4">
                  <c:v>#N/A</c:v>
                </c:pt>
                <c:pt idx="5">
                  <c:v>0.51</c:v>
                </c:pt>
                <c:pt idx="6">
                  <c:v>#N/A</c:v>
                </c:pt>
                <c:pt idx="7">
                  <c:v>1.1200000000000001</c:v>
                </c:pt>
                <c:pt idx="8">
                  <c:v>#N/A</c:v>
                </c:pt>
                <c:pt idx="9">
                  <c:v>0.77</c:v>
                </c:pt>
              </c:numCache>
            </c:numRef>
          </c:val>
          <c:extLst>
            <c:ext xmlns:c16="http://schemas.microsoft.com/office/drawing/2014/chart" uri="{C3380CC4-5D6E-409C-BE32-E72D297353CC}">
              <c16:uniqueId val="{00000006-B14C-4E03-BCB9-A4E14C746E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2.84</c:v>
                </c:pt>
                <c:pt idx="4">
                  <c:v>#N/A</c:v>
                </c:pt>
                <c:pt idx="5">
                  <c:v>4.45</c:v>
                </c:pt>
                <c:pt idx="6">
                  <c:v>#N/A</c:v>
                </c:pt>
                <c:pt idx="7">
                  <c:v>4.43</c:v>
                </c:pt>
                <c:pt idx="8">
                  <c:v>#N/A</c:v>
                </c:pt>
                <c:pt idx="9">
                  <c:v>4.68</c:v>
                </c:pt>
              </c:numCache>
            </c:numRef>
          </c:val>
          <c:extLst>
            <c:ext xmlns:c16="http://schemas.microsoft.com/office/drawing/2014/chart" uri="{C3380CC4-5D6E-409C-BE32-E72D297353CC}">
              <c16:uniqueId val="{00000007-B14C-4E03-BCB9-A4E14C746E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7.47</c:v>
                </c:pt>
                <c:pt idx="2">
                  <c:v>#N/A</c:v>
                </c:pt>
                <c:pt idx="3">
                  <c:v>7.7</c:v>
                </c:pt>
                <c:pt idx="4">
                  <c:v>#N/A</c:v>
                </c:pt>
                <c:pt idx="5">
                  <c:v>8.01</c:v>
                </c:pt>
                <c:pt idx="6">
                  <c:v>#N/A</c:v>
                </c:pt>
                <c:pt idx="7">
                  <c:v>8.39</c:v>
                </c:pt>
                <c:pt idx="8">
                  <c:v>#N/A</c:v>
                </c:pt>
                <c:pt idx="9">
                  <c:v>9.42</c:v>
                </c:pt>
              </c:numCache>
            </c:numRef>
          </c:val>
          <c:extLst>
            <c:ext xmlns:c16="http://schemas.microsoft.com/office/drawing/2014/chart" uri="{C3380CC4-5D6E-409C-BE32-E72D297353CC}">
              <c16:uniqueId val="{00000008-B14C-4E03-BCB9-A4E14C746E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12.98</c:v>
                </c:pt>
                <c:pt idx="2">
                  <c:v>#N/A</c:v>
                </c:pt>
                <c:pt idx="3">
                  <c:v>14.91</c:v>
                </c:pt>
                <c:pt idx="4">
                  <c:v>#N/A</c:v>
                </c:pt>
                <c:pt idx="5">
                  <c:v>8.7200000000000006</c:v>
                </c:pt>
                <c:pt idx="6">
                  <c:v>#N/A</c:v>
                </c:pt>
                <c:pt idx="7">
                  <c:v>9.1999999999999993</c:v>
                </c:pt>
                <c:pt idx="8">
                  <c:v>#N/A</c:v>
                </c:pt>
                <c:pt idx="9">
                  <c:v>11.71</c:v>
                </c:pt>
              </c:numCache>
            </c:numRef>
          </c:val>
          <c:extLst>
            <c:ext xmlns:c16="http://schemas.microsoft.com/office/drawing/2014/chart" uri="{C3380CC4-5D6E-409C-BE32-E72D297353CC}">
              <c16:uniqueId val="{00000009-B14C-4E03-BCB9-A4E14C746E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275</c:v>
                </c:pt>
                <c:pt idx="5">
                  <c:v>273</c:v>
                </c:pt>
                <c:pt idx="8">
                  <c:v>298</c:v>
                </c:pt>
                <c:pt idx="11">
                  <c:v>302</c:v>
                </c:pt>
                <c:pt idx="14">
                  <c:v>286</c:v>
                </c:pt>
              </c:numCache>
            </c:numRef>
          </c:val>
          <c:extLst>
            <c:ext xmlns:c16="http://schemas.microsoft.com/office/drawing/2014/chart" uri="{C3380CC4-5D6E-409C-BE32-E72D297353CC}">
              <c16:uniqueId val="{00000000-4D98-4260-BD6F-DD347A5837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98-4260-BD6F-DD347A5837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32</c:v>
                </c:pt>
                <c:pt idx="3">
                  <c:v>32</c:v>
                </c:pt>
                <c:pt idx="6">
                  <c:v>35</c:v>
                </c:pt>
                <c:pt idx="9">
                  <c:v>35</c:v>
                </c:pt>
                <c:pt idx="12">
                  <c:v>29</c:v>
                </c:pt>
              </c:numCache>
            </c:numRef>
          </c:val>
          <c:extLst>
            <c:ext xmlns:c16="http://schemas.microsoft.com/office/drawing/2014/chart" uri="{C3380CC4-5D6E-409C-BE32-E72D297353CC}">
              <c16:uniqueId val="{00000002-4D98-4260-BD6F-DD347A5837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0</c:v>
                </c:pt>
                <c:pt idx="6">
                  <c:v>0</c:v>
                </c:pt>
                <c:pt idx="9">
                  <c:v>0</c:v>
                </c:pt>
                <c:pt idx="12">
                  <c:v>1</c:v>
                </c:pt>
              </c:numCache>
            </c:numRef>
          </c:val>
          <c:extLst>
            <c:ext xmlns:c16="http://schemas.microsoft.com/office/drawing/2014/chart" uri="{C3380CC4-5D6E-409C-BE32-E72D297353CC}">
              <c16:uniqueId val="{00000003-4D98-4260-BD6F-DD347A5837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124</c:v>
                </c:pt>
                <c:pt idx="3">
                  <c:v>130</c:v>
                </c:pt>
                <c:pt idx="6">
                  <c:v>131</c:v>
                </c:pt>
                <c:pt idx="9">
                  <c:v>136</c:v>
                </c:pt>
                <c:pt idx="12">
                  <c:v>139</c:v>
                </c:pt>
              </c:numCache>
            </c:numRef>
          </c:val>
          <c:extLst>
            <c:ext xmlns:c16="http://schemas.microsoft.com/office/drawing/2014/chart" uri="{C3380CC4-5D6E-409C-BE32-E72D297353CC}">
              <c16:uniqueId val="{00000004-4D98-4260-BD6F-DD347A5837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98-4260-BD6F-DD347A5837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98-4260-BD6F-DD347A5837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263</c:v>
                </c:pt>
                <c:pt idx="3">
                  <c:v>262</c:v>
                </c:pt>
                <c:pt idx="6">
                  <c:v>288</c:v>
                </c:pt>
                <c:pt idx="9">
                  <c:v>296</c:v>
                </c:pt>
                <c:pt idx="12">
                  <c:v>319</c:v>
                </c:pt>
              </c:numCache>
            </c:numRef>
          </c:val>
          <c:extLst>
            <c:ext xmlns:c16="http://schemas.microsoft.com/office/drawing/2014/chart" uri="{C3380CC4-5D6E-409C-BE32-E72D297353CC}">
              <c16:uniqueId val="{00000007-4D98-4260-BD6F-DD347A5837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146</c:v>
                </c:pt>
                <c:pt idx="2">
                  <c:v>#N/A</c:v>
                </c:pt>
                <c:pt idx="3">
                  <c:v>#N/A</c:v>
                </c:pt>
                <c:pt idx="4">
                  <c:v>151</c:v>
                </c:pt>
                <c:pt idx="5">
                  <c:v>#N/A</c:v>
                </c:pt>
                <c:pt idx="6">
                  <c:v>#N/A</c:v>
                </c:pt>
                <c:pt idx="7">
                  <c:v>156</c:v>
                </c:pt>
                <c:pt idx="8">
                  <c:v>#N/A</c:v>
                </c:pt>
                <c:pt idx="9">
                  <c:v>#N/A</c:v>
                </c:pt>
                <c:pt idx="10">
                  <c:v>165</c:v>
                </c:pt>
                <c:pt idx="11">
                  <c:v>#N/A</c:v>
                </c:pt>
                <c:pt idx="12">
                  <c:v>#N/A</c:v>
                </c:pt>
                <c:pt idx="13">
                  <c:v>202</c:v>
                </c:pt>
                <c:pt idx="14">
                  <c:v>#N/A</c:v>
                </c:pt>
              </c:numCache>
            </c:numRef>
          </c:val>
          <c:smooth val="0"/>
          <c:extLst>
            <c:ext xmlns:c16="http://schemas.microsoft.com/office/drawing/2014/chart" uri="{C3380CC4-5D6E-409C-BE32-E72D297353CC}">
              <c16:uniqueId val="{00000008-4D98-4260-BD6F-DD347A5837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3317</c:v>
                </c:pt>
                <c:pt idx="5">
                  <c:v>3329</c:v>
                </c:pt>
                <c:pt idx="8">
                  <c:v>3375</c:v>
                </c:pt>
                <c:pt idx="11">
                  <c:v>3284</c:v>
                </c:pt>
                <c:pt idx="14">
                  <c:v>3185</c:v>
                </c:pt>
              </c:numCache>
            </c:numRef>
          </c:val>
          <c:extLst>
            <c:ext xmlns:c16="http://schemas.microsoft.com/office/drawing/2014/chart" uri="{C3380CC4-5D6E-409C-BE32-E72D297353CC}">
              <c16:uniqueId val="{00000000-3609-462D-9CE9-FC572D539E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612</c:v>
                </c:pt>
                <c:pt idx="5">
                  <c:v>621</c:v>
                </c:pt>
                <c:pt idx="8">
                  <c:v>677</c:v>
                </c:pt>
                <c:pt idx="11">
                  <c:v>722</c:v>
                </c:pt>
                <c:pt idx="14">
                  <c:v>801</c:v>
                </c:pt>
              </c:numCache>
            </c:numRef>
          </c:val>
          <c:extLst>
            <c:ext xmlns:c16="http://schemas.microsoft.com/office/drawing/2014/chart" uri="{C3380CC4-5D6E-409C-BE32-E72D297353CC}">
              <c16:uniqueId val="{00000001-3609-462D-9CE9-FC572D539E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2408</c:v>
                </c:pt>
                <c:pt idx="5">
                  <c:v>2390</c:v>
                </c:pt>
                <c:pt idx="8">
                  <c:v>2567</c:v>
                </c:pt>
                <c:pt idx="11">
                  <c:v>2743</c:v>
                </c:pt>
                <c:pt idx="14">
                  <c:v>2841</c:v>
                </c:pt>
              </c:numCache>
            </c:numRef>
          </c:val>
          <c:extLst>
            <c:ext xmlns:c16="http://schemas.microsoft.com/office/drawing/2014/chart" uri="{C3380CC4-5D6E-409C-BE32-E72D297353CC}">
              <c16:uniqueId val="{00000002-3609-462D-9CE9-FC572D539E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09-462D-9CE9-FC572D539E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09-462D-9CE9-FC572D539E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09-462D-9CE9-FC572D539E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302</c:v>
                </c:pt>
                <c:pt idx="3">
                  <c:v>320</c:v>
                </c:pt>
                <c:pt idx="6">
                  <c:v>380</c:v>
                </c:pt>
                <c:pt idx="9">
                  <c:v>385</c:v>
                </c:pt>
                <c:pt idx="12">
                  <c:v>354</c:v>
                </c:pt>
              </c:numCache>
            </c:numRef>
          </c:val>
          <c:extLst>
            <c:ext xmlns:c16="http://schemas.microsoft.com/office/drawing/2014/chart" uri="{C3380CC4-5D6E-409C-BE32-E72D297353CC}">
              <c16:uniqueId val="{00000006-3609-462D-9CE9-FC572D539E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190</c:v>
                </c:pt>
                <c:pt idx="3">
                  <c:v>215</c:v>
                </c:pt>
                <c:pt idx="6">
                  <c:v>184</c:v>
                </c:pt>
                <c:pt idx="9">
                  <c:v>152</c:v>
                </c:pt>
                <c:pt idx="12">
                  <c:v>128</c:v>
                </c:pt>
              </c:numCache>
            </c:numRef>
          </c:val>
          <c:extLst>
            <c:ext xmlns:c16="http://schemas.microsoft.com/office/drawing/2014/chart" uri="{C3380CC4-5D6E-409C-BE32-E72D297353CC}">
              <c16:uniqueId val="{00000007-3609-462D-9CE9-FC572D539E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2513</c:v>
                </c:pt>
                <c:pt idx="3">
                  <c:v>2697</c:v>
                </c:pt>
                <c:pt idx="6">
                  <c:v>2751</c:v>
                </c:pt>
                <c:pt idx="9">
                  <c:v>2767</c:v>
                </c:pt>
                <c:pt idx="12">
                  <c:v>2695</c:v>
                </c:pt>
              </c:numCache>
            </c:numRef>
          </c:val>
          <c:extLst>
            <c:ext xmlns:c16="http://schemas.microsoft.com/office/drawing/2014/chart" uri="{C3380CC4-5D6E-409C-BE32-E72D297353CC}">
              <c16:uniqueId val="{00000008-3609-462D-9CE9-FC572D539E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09-462D-9CE9-FC572D539E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3363</c:v>
                </c:pt>
                <c:pt idx="3">
                  <c:v>3390</c:v>
                </c:pt>
                <c:pt idx="6">
                  <c:v>3412</c:v>
                </c:pt>
                <c:pt idx="9">
                  <c:v>3499</c:v>
                </c:pt>
                <c:pt idx="12">
                  <c:v>3389</c:v>
                </c:pt>
              </c:numCache>
            </c:numRef>
          </c:val>
          <c:extLst>
            <c:ext xmlns:c16="http://schemas.microsoft.com/office/drawing/2014/chart" uri="{C3380CC4-5D6E-409C-BE32-E72D297353CC}">
              <c16:uniqueId val="{0000000A-3609-462D-9CE9-FC572D539E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c:v>
                </c:pt>
                <c:pt idx="2">
                  <c:v>#N/A</c:v>
                </c:pt>
                <c:pt idx="3">
                  <c:v>#N/A</c:v>
                </c:pt>
                <c:pt idx="4">
                  <c:v>282</c:v>
                </c:pt>
                <c:pt idx="5">
                  <c:v>#N/A</c:v>
                </c:pt>
                <c:pt idx="6">
                  <c:v>#N/A</c:v>
                </c:pt>
                <c:pt idx="7">
                  <c:v>107</c:v>
                </c:pt>
                <c:pt idx="8">
                  <c:v>#N/A</c:v>
                </c:pt>
                <c:pt idx="9">
                  <c:v>#N/A</c:v>
                </c:pt>
                <c:pt idx="10">
                  <c:v>56</c:v>
                </c:pt>
                <c:pt idx="11">
                  <c:v>#N/A</c:v>
                </c:pt>
                <c:pt idx="12">
                  <c:v>#N/A</c:v>
                </c:pt>
                <c:pt idx="13">
                  <c:v>0</c:v>
                </c:pt>
                <c:pt idx="14">
                  <c:v>#N/A</c:v>
                </c:pt>
              </c:numCache>
            </c:numRef>
          </c:val>
          <c:smooth val="0"/>
          <c:extLst>
            <c:ext xmlns:c16="http://schemas.microsoft.com/office/drawing/2014/chart" uri="{C3380CC4-5D6E-409C-BE32-E72D297353CC}">
              <c16:uniqueId val="{0000000B-3609-462D-9CE9-FC572D539E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1224</c:v>
                </c:pt>
                <c:pt idx="1">
                  <c:v>1324</c:v>
                </c:pt>
                <c:pt idx="2">
                  <c:v>1437</c:v>
                </c:pt>
              </c:numCache>
            </c:numRef>
          </c:val>
          <c:extLst>
            <c:ext xmlns:c16="http://schemas.microsoft.com/office/drawing/2014/chart" uri="{C3380CC4-5D6E-409C-BE32-E72D297353CC}">
              <c16:uniqueId val="{00000000-1106-4F8D-844C-8DD43DE8A5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351</c:v>
                </c:pt>
                <c:pt idx="1">
                  <c:v>381</c:v>
                </c:pt>
                <c:pt idx="2">
                  <c:v>381</c:v>
                </c:pt>
              </c:numCache>
            </c:numRef>
          </c:val>
          <c:extLst>
            <c:ext xmlns:c16="http://schemas.microsoft.com/office/drawing/2014/chart" uri="{C3380CC4-5D6E-409C-BE32-E72D297353CC}">
              <c16:uniqueId val="{00000001-1106-4F8D-844C-8DD43DE8A5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808</c:v>
                </c:pt>
                <c:pt idx="1">
                  <c:v>844</c:v>
                </c:pt>
                <c:pt idx="2">
                  <c:v>824</c:v>
                </c:pt>
              </c:numCache>
            </c:numRef>
          </c:val>
          <c:extLst>
            <c:ext xmlns:c16="http://schemas.microsoft.com/office/drawing/2014/chart" uri="{C3380CC4-5D6E-409C-BE32-E72D297353CC}">
              <c16:uniqueId val="{00000002-1106-4F8D-844C-8DD43DE8A5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となった。元利償還金と公営企業債等の繰入額が増額するとともに、算入公債費が減となったため、率が増加した。元利償還金については、公営企業や一部事務組合でも増加傾向にあり、町の負担も大きくなっている。公営企業では特に下水道事業が影響しているが、事業が進行中であるため、減額は厳しい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町としても、今後町内の公共施設等の老朽化が進むことで施設の更新が続く見込みであり、緊急度やニーズを的確に把握した事業の選択等により、計画的な財政運営に努める。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満期一括償還地方債がないため、償還の財源として積み立ててはいない。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近年は起債を活用した事業が増加をしており、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町債残高も増加傾向にある。また、公営企業等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繰入見込額も増額をしている。下水道事業が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大きく影響をしているが、事業が進行中である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ため、大幅な減額は見込めない。令和４年度は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財政調整基金を１１２百万円積立てることが</a:t>
          </a:r>
        </a:p>
        <a:p>
          <a:r>
            <a:rPr kumimoji="1" lang="ja-JP" altLang="en-US" sz="1400">
              <a:latin typeface="ＭＳ ゴシック" pitchFamily="49" charset="-128"/>
              <a:ea typeface="ＭＳ ゴシック" pitchFamily="49" charset="-128"/>
            </a:rPr>
            <a:t>できたため、充当可能財源が増え、前年度から</a:t>
          </a:r>
        </a:p>
        <a:p>
          <a:r>
            <a:rPr kumimoji="1" lang="ja-JP" altLang="en-US" sz="1400">
              <a:latin typeface="ＭＳ ゴシック" pitchFamily="49" charset="-128"/>
              <a:ea typeface="ＭＳ ゴシック" pitchFamily="49" charset="-128"/>
            </a:rPr>
            <a:t>２．６％の減となり改善した。</a:t>
          </a:r>
        </a:p>
        <a:p>
          <a:r>
            <a:rPr kumimoji="1" lang="ja-JP" altLang="en-US" sz="1400">
              <a:latin typeface="ＭＳ ゴシック" pitchFamily="49" charset="-128"/>
              <a:ea typeface="ＭＳ ゴシック" pitchFamily="49" charset="-128"/>
            </a:rPr>
            <a:t>今後も老朽化した公共施設の更新等も継続さ</a:t>
          </a:r>
        </a:p>
        <a:p>
          <a:r>
            <a:rPr kumimoji="1" lang="ja-JP" altLang="en-US" sz="1400">
              <a:latin typeface="ＭＳ ゴシック" pitchFamily="49" charset="-128"/>
              <a:ea typeface="ＭＳ ゴシック" pitchFamily="49" charset="-128"/>
            </a:rPr>
            <a:t>れる予定であり、多額の費用負担が発生する見</a:t>
          </a:r>
        </a:p>
        <a:p>
          <a:r>
            <a:rPr kumimoji="1" lang="ja-JP" altLang="en-US" sz="1400">
              <a:latin typeface="ＭＳ ゴシック" pitchFamily="49" charset="-128"/>
              <a:ea typeface="ＭＳ ゴシック" pitchFamily="49" charset="-128"/>
            </a:rPr>
            <a:t>込みである。計画的な地方債の借入や事業の見</a:t>
          </a:r>
        </a:p>
        <a:p>
          <a:r>
            <a:rPr kumimoji="1" lang="ja-JP" altLang="en-US" sz="1400">
              <a:latin typeface="ＭＳ ゴシック" pitchFamily="49" charset="-128"/>
              <a:ea typeface="ＭＳ ゴシック" pitchFamily="49" charset="-128"/>
            </a:rPr>
            <a:t>直しを行い、健全な財政運営に努める。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福岡県吉富町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下水道事業会計への繰出しの一部を補うため公共下水道事業費基金を１８百万円取崩しを行った。また、積み立てたふるさと納税について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は、かわまちづくり事業やがん検診の拡充分等の町の活性化に繋がる事業への財源とするため８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８百万円を取崩した一方で、新たに積立て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を行ったため１３百万円増額した。財政調整基金は、例年一時的な財源不足を補うために取崩しをしているが、令和４年度は取崩しを行わ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ずに１１２百万円の積立てが達成できた。全体的には、９２．４百万円の増となった。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基金については、令和３、４年度は増額したものの、例年は減少傾向にある。財政計画で見込んだ範囲内であるとはいえ、今後も施設の更新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等が見込まれることから基金を財源とすることが予測される。ふるさと納税を中心とした歳入確保の取組みを進め、基金に頼らない仕組みの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構築に努める。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・公共下水道事業費基金：吉富町公共下水道事業費基金に充当する。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・地域振興基金：活力あるまちづくりの推進及び地域の振興を図る。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・地域福祉基金：進行する少子高齢化社会及び多様化する障害者のニーズを適切に対応し、すべての人が安心していきいきと暮らせる地域づ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くりの推進を図る。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・漁業振興基金：吉富町における漁業の振興を図る。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・公共下水道事業費基金：下水道事業会計への補助金の財源の一部として１８百万円取崩したため減少した。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・地域振興基金：町制施行８０周年記念事業の財源として１５百万円取崩したため減少した。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・災害対策基金：取崩しを行っておらず、運用益を積み立てたがほぼ増減はない。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・地域福祉基金、漁業振興基金：取崩しを行っていないため、ほぼ増減はない。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・公共下水道事業費基金は、計画的に運用しながら下水道事業に活用する。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・地域振興基金は、地域の活性化やまちづくりに繋がる事業に、有効に活用する。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・運用益を事業の一部に活用する地域福祉基金は現状を維持する。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・災害対策基金、漁業振興基金はそれぞれ活用する案件が生じた場合に備え、現状を維持する。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令和４年度は、令和３年度からの決算剰余金として１１２百万円を積立て、取崩しは行わなかった。結果、財政調整基金は１１２百万円の大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財政調整基金については、厳しい財政状況を踏まえ、財源不足の調整のために１０億円程度は維持できるよう管理していきたい。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若干の取崩しをしたが、ほぼ現状維持となっている。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追加交付された臨時財政対策債の交付税措置分については、毎年度、償還額に応じて取崩しを行っていく。また、近年は大規模な起債を続け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ており、近い将来、起債の償還がピークになることが見込まれるため、それに備えて現状を維持したい。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6,567
5.72
4,183,425
3,871,985
283,755
2,351,227
3,388,626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ほぼ同等であるが、全国平均及び福岡県平均を下回っている。令和４年度については、各種税収（個人町民税、法人税）や交付金等の増額により基準財政収入額が増加する一方で、それを上回って消防費や社会福祉費の増等で基準財政需要額が増額したため、前年度比で減となった。今後は歳出の見直しは継続して行い、まち・ひと・しごと創生総合戦略に基づき住みよいまちづくりを推進し、人口減少に歯止めをかけ、町税等の増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79022</xdr:rowOff>
    </xdr:to>
    <xdr:cxnSp macro="">
      <xdr:nvCxnSpPr>
        <xdr:cNvPr id="68" name="直線コネクタ 67"/>
        <xdr:cNvCxnSpPr/>
      </xdr:nvCxnSpPr>
      <xdr:spPr>
        <a:xfrm>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1" name="直線コネクタ 70"/>
        <xdr:cNvCxnSpPr/>
      </xdr:nvCxnSpPr>
      <xdr:spPr>
        <a:xfrm>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4" name="直線コネクタ 73"/>
        <xdr:cNvCxnSpPr/>
      </xdr:nvCxnSpPr>
      <xdr:spPr>
        <a:xfrm>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7" name="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5" name="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も数値は下回っているが、前年度よりも悪化した。これは電算機リース料やシステム改修の増や町制施行８０周年記念事業による物件費の増、保育所施設整備費の増やその他一部事務組合への負担金が増加傾向にあることによる補助費の増が影響している。経常的経費全般では、物価高騰の影響で光熱水費や委託料等の増も見込まれるため、町の活性化を推進することによる町税の確保や、ふるさと納税等の活用による自主財源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62</xdr:row>
      <xdr:rowOff>51689</xdr:rowOff>
    </xdr:to>
    <xdr:cxnSp macro="">
      <xdr:nvCxnSpPr>
        <xdr:cNvPr id="129" name="直線コネクタ 128"/>
        <xdr:cNvCxnSpPr/>
      </xdr:nvCxnSpPr>
      <xdr:spPr>
        <a:xfrm>
          <a:off x="4114800" y="1057300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44450</xdr:rowOff>
    </xdr:to>
    <xdr:cxnSp macro="">
      <xdr:nvCxnSpPr>
        <xdr:cNvPr id="132" name="直線コネクタ 131"/>
        <xdr:cNvCxnSpPr/>
      </xdr:nvCxnSpPr>
      <xdr:spPr>
        <a:xfrm flipV="1">
          <a:off x="3225800" y="1057300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78232</xdr:rowOff>
    </xdr:to>
    <xdr:cxnSp macro="">
      <xdr:nvCxnSpPr>
        <xdr:cNvPr id="135" name="直線コネクタ 134"/>
        <xdr:cNvCxnSpPr/>
      </xdr:nvCxnSpPr>
      <xdr:spPr>
        <a:xfrm flipV="1">
          <a:off x="2336800" y="106743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62</xdr:row>
      <xdr:rowOff>78232</xdr:rowOff>
    </xdr:to>
    <xdr:cxnSp macro="">
      <xdr:nvCxnSpPr>
        <xdr:cNvPr id="138" name="直線コネクタ 137"/>
        <xdr:cNvCxnSpPr/>
      </xdr:nvCxnSpPr>
      <xdr:spPr>
        <a:xfrm>
          <a:off x="1447800" y="1067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889</xdr:rowOff>
    </xdr:from>
    <xdr:to>
      <xdr:col>23</xdr:col>
      <xdr:colOff>184150</xdr:colOff>
      <xdr:row>62</xdr:row>
      <xdr:rowOff>102489</xdr:rowOff>
    </xdr:to>
    <xdr:sp macro="" textlink="">
      <xdr:nvSpPr>
        <xdr:cNvPr id="148" name="楕円 147"/>
        <xdr:cNvSpPr/>
      </xdr:nvSpPr>
      <xdr:spPr>
        <a:xfrm>
          <a:off x="49022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17416</xdr:rowOff>
    </xdr:from>
    <xdr:ext cx="762000" cy="259045"/>
    <xdr:sp macro="" textlink="">
      <xdr:nvSpPr>
        <xdr:cNvPr id="149" name="財政構造の弾力性該当値テキスト"/>
        <xdr:cNvSpPr txBox="1"/>
      </xdr:nvSpPr>
      <xdr:spPr>
        <a:xfrm>
          <a:off x="50419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63754</xdr:rowOff>
    </xdr:from>
    <xdr:to>
      <xdr:col>19</xdr:col>
      <xdr:colOff>184150</xdr:colOff>
      <xdr:row>61</xdr:row>
      <xdr:rowOff>165354</xdr:rowOff>
    </xdr:to>
    <xdr:sp macro="" textlink="">
      <xdr:nvSpPr>
        <xdr:cNvPr id="150" name="楕円 149"/>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4081</xdr:rowOff>
    </xdr:from>
    <xdr:ext cx="736600" cy="259045"/>
    <xdr:sp macro="" textlink="">
      <xdr:nvSpPr>
        <xdr:cNvPr id="151" name="テキスト ボックス 150"/>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2" name="楕円 151"/>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3" name="テキスト ボックス 152"/>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4" name="楕円 153"/>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5" name="テキスト ボックス 154"/>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6" name="楕円 155"/>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110253</xdr:rowOff>
    </xdr:from>
    <xdr:ext cx="762000" cy="259045"/>
    <xdr:sp macro="" textlink="">
      <xdr:nvSpPr>
        <xdr:cNvPr id="157" name="テキスト ボックス 156"/>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財政計画をとおして経常経費の削減に努めた効果として、類似団体の平均よりも良好な数値を長期にわたり、維持できている。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は、人件費については職員の定員数確保に伴う採用増によって増額し、物件費については町制施行８０周年記念事業の実施により増額し、電算機リース料やサービス使用料等の経常的な経費も増加しており、今後は物価高騰による光熱費等の増も見込まれる。従来の歳出削減の取組に加え、</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の推進や業務量調査による業務分析を活用した事務の効率化で人件費を削減する等、新たな歳出削減に取り組んでいく。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48228</xdr:rowOff>
    </xdr:from>
    <xdr:to>
      <xdr:col>23</xdr:col>
      <xdr:colOff>133350</xdr:colOff>
      <xdr:row>81</xdr:row>
      <xdr:rowOff>75456</xdr:rowOff>
    </xdr:to>
    <xdr:cxnSp macro="">
      <xdr:nvCxnSpPr>
        <xdr:cNvPr id="193" name="直線コネクタ 192"/>
        <xdr:cNvCxnSpPr/>
      </xdr:nvCxnSpPr>
      <xdr:spPr>
        <a:xfrm>
          <a:off x="4114800" y="13935678"/>
          <a:ext cx="838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47220</xdr:rowOff>
    </xdr:from>
    <xdr:to>
      <xdr:col>19</xdr:col>
      <xdr:colOff>133350</xdr:colOff>
      <xdr:row>81</xdr:row>
      <xdr:rowOff>48228</xdr:rowOff>
    </xdr:to>
    <xdr:cxnSp macro="">
      <xdr:nvCxnSpPr>
        <xdr:cNvPr id="196" name="直線コネクタ 195"/>
        <xdr:cNvCxnSpPr/>
      </xdr:nvCxnSpPr>
      <xdr:spPr>
        <a:xfrm>
          <a:off x="3225800" y="13934670"/>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28679</xdr:rowOff>
    </xdr:from>
    <xdr:to>
      <xdr:col>15</xdr:col>
      <xdr:colOff>82550</xdr:colOff>
      <xdr:row>81</xdr:row>
      <xdr:rowOff>47220</xdr:rowOff>
    </xdr:to>
    <xdr:cxnSp macro="">
      <xdr:nvCxnSpPr>
        <xdr:cNvPr id="199" name="直線コネクタ 198"/>
        <xdr:cNvCxnSpPr/>
      </xdr:nvCxnSpPr>
      <xdr:spPr>
        <a:xfrm>
          <a:off x="2336800" y="13916129"/>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18314</xdr:rowOff>
    </xdr:from>
    <xdr:to>
      <xdr:col>11</xdr:col>
      <xdr:colOff>31750</xdr:colOff>
      <xdr:row>81</xdr:row>
      <xdr:rowOff>28679</xdr:rowOff>
    </xdr:to>
    <xdr:cxnSp macro="">
      <xdr:nvCxnSpPr>
        <xdr:cNvPr id="202" name="直線コネクタ 201"/>
        <xdr:cNvCxnSpPr/>
      </xdr:nvCxnSpPr>
      <xdr:spPr>
        <a:xfrm>
          <a:off x="1447800" y="13905764"/>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24656</xdr:rowOff>
    </xdr:from>
    <xdr:to>
      <xdr:col>23</xdr:col>
      <xdr:colOff>184150</xdr:colOff>
      <xdr:row>81</xdr:row>
      <xdr:rowOff>126256</xdr:rowOff>
    </xdr:to>
    <xdr:sp macro="" textlink="">
      <xdr:nvSpPr>
        <xdr:cNvPr id="212" name="楕円 211"/>
        <xdr:cNvSpPr/>
      </xdr:nvSpPr>
      <xdr:spPr>
        <a:xfrm>
          <a:off x="4902200" y="139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117383</xdr:rowOff>
    </xdr:from>
    <xdr:ext cx="762000" cy="259045"/>
    <xdr:sp macro="" textlink="">
      <xdr:nvSpPr>
        <xdr:cNvPr id="213" name="人件費・物件費等の状況該当値テキスト"/>
        <xdr:cNvSpPr txBox="1"/>
      </xdr:nvSpPr>
      <xdr:spPr>
        <a:xfrm>
          <a:off x="5041900" y="1383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168878</xdr:rowOff>
    </xdr:from>
    <xdr:to>
      <xdr:col>19</xdr:col>
      <xdr:colOff>184150</xdr:colOff>
      <xdr:row>81</xdr:row>
      <xdr:rowOff>99028</xdr:rowOff>
    </xdr:to>
    <xdr:sp macro="" textlink="">
      <xdr:nvSpPr>
        <xdr:cNvPr id="214" name="楕円 213"/>
        <xdr:cNvSpPr/>
      </xdr:nvSpPr>
      <xdr:spPr>
        <a:xfrm>
          <a:off x="4064000" y="138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109205</xdr:rowOff>
    </xdr:from>
    <xdr:ext cx="736600" cy="259045"/>
    <xdr:sp macro="" textlink="">
      <xdr:nvSpPr>
        <xdr:cNvPr id="215" name="テキスト ボックス 214"/>
        <xdr:cNvSpPr txBox="1"/>
      </xdr:nvSpPr>
      <xdr:spPr>
        <a:xfrm>
          <a:off x="3733800" y="1365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167870</xdr:rowOff>
    </xdr:from>
    <xdr:to>
      <xdr:col>15</xdr:col>
      <xdr:colOff>133350</xdr:colOff>
      <xdr:row>81</xdr:row>
      <xdr:rowOff>98020</xdr:rowOff>
    </xdr:to>
    <xdr:sp macro="" textlink="">
      <xdr:nvSpPr>
        <xdr:cNvPr id="216" name="楕円 215"/>
        <xdr:cNvSpPr/>
      </xdr:nvSpPr>
      <xdr:spPr>
        <a:xfrm>
          <a:off x="3175000" y="138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108197</xdr:rowOff>
    </xdr:from>
    <xdr:ext cx="762000" cy="259045"/>
    <xdr:sp macro="" textlink="">
      <xdr:nvSpPr>
        <xdr:cNvPr id="217" name="テキスト ボックス 216"/>
        <xdr:cNvSpPr txBox="1"/>
      </xdr:nvSpPr>
      <xdr:spPr>
        <a:xfrm>
          <a:off x="2844800" y="136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149329</xdr:rowOff>
    </xdr:from>
    <xdr:to>
      <xdr:col>11</xdr:col>
      <xdr:colOff>82550</xdr:colOff>
      <xdr:row>81</xdr:row>
      <xdr:rowOff>79479</xdr:rowOff>
    </xdr:to>
    <xdr:sp macro="" textlink="">
      <xdr:nvSpPr>
        <xdr:cNvPr id="218" name="楕円 217"/>
        <xdr:cNvSpPr/>
      </xdr:nvSpPr>
      <xdr:spPr>
        <a:xfrm>
          <a:off x="2286000" y="138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89656</xdr:rowOff>
    </xdr:from>
    <xdr:ext cx="762000" cy="259045"/>
    <xdr:sp macro="" textlink="">
      <xdr:nvSpPr>
        <xdr:cNvPr id="219" name="テキスト ボックス 218"/>
        <xdr:cNvSpPr txBox="1"/>
      </xdr:nvSpPr>
      <xdr:spPr>
        <a:xfrm>
          <a:off x="1955800" y="1363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138964</xdr:rowOff>
    </xdr:from>
    <xdr:to>
      <xdr:col>7</xdr:col>
      <xdr:colOff>31750</xdr:colOff>
      <xdr:row>81</xdr:row>
      <xdr:rowOff>69114</xdr:rowOff>
    </xdr:to>
    <xdr:sp macro="" textlink="">
      <xdr:nvSpPr>
        <xdr:cNvPr id="220" name="楕円 219"/>
        <xdr:cNvSpPr/>
      </xdr:nvSpPr>
      <xdr:spPr>
        <a:xfrm>
          <a:off x="1397000" y="138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79291</xdr:rowOff>
    </xdr:from>
    <xdr:ext cx="762000" cy="259045"/>
    <xdr:sp macro="" textlink="">
      <xdr:nvSpPr>
        <xdr:cNvPr id="221" name="テキスト ボックス 220"/>
        <xdr:cNvSpPr txBox="1"/>
      </xdr:nvSpPr>
      <xdr:spPr>
        <a:xfrm>
          <a:off x="1066800" y="1362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財政健全化計画による人件費の削減を進めてきたことから、類似団体の平均値を下回っている。今後も引き続き、給与の適正化に努める。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82550</xdr:rowOff>
    </xdr:to>
    <xdr:cxnSp macro="">
      <xdr:nvCxnSpPr>
        <xdr:cNvPr id="255" name="直線コネクタ 254"/>
        <xdr:cNvCxnSpPr/>
      </xdr:nvCxnSpPr>
      <xdr:spPr>
        <a:xfrm>
          <a:off x="16179800" y="143771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83</xdr:row>
      <xdr:rowOff>146755</xdr:rowOff>
    </xdr:to>
    <xdr:cxnSp macro="">
      <xdr:nvCxnSpPr>
        <xdr:cNvPr id="258" name="直線コネクタ 257"/>
        <xdr:cNvCxnSpPr/>
      </xdr:nvCxnSpPr>
      <xdr:spPr>
        <a:xfrm>
          <a:off x="15290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83</xdr:row>
      <xdr:rowOff>146755</xdr:rowOff>
    </xdr:to>
    <xdr:cxnSp macro="">
      <xdr:nvCxnSpPr>
        <xdr:cNvPr id="261" name="直線コネクタ 260"/>
        <xdr:cNvCxnSpPr/>
      </xdr:nvCxnSpPr>
      <xdr:spPr>
        <a:xfrm>
          <a:off x="14401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125589</xdr:rowOff>
    </xdr:from>
    <xdr:to>
      <xdr:col>73</xdr:col>
      <xdr:colOff>44450</xdr:colOff>
      <xdr:row>85</xdr:row>
      <xdr:rowOff>55739</xdr:rowOff>
    </xdr:to>
    <xdr:sp macro="" textlink="">
      <xdr:nvSpPr>
        <xdr:cNvPr id="262" name="フローチャート: 判断 261"/>
        <xdr:cNvSpPr/>
      </xdr:nvSpPr>
      <xdr:spPr>
        <a:xfrm>
          <a:off x="15240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40516</xdr:rowOff>
    </xdr:from>
    <xdr:ext cx="762000" cy="259045"/>
    <xdr:sp macro="" textlink="">
      <xdr:nvSpPr>
        <xdr:cNvPr id="263" name="テキスト ボックス 262"/>
        <xdr:cNvSpPr txBox="1"/>
      </xdr:nvSpPr>
      <xdr:spPr>
        <a:xfrm>
          <a:off x="14909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119945</xdr:rowOff>
    </xdr:to>
    <xdr:cxnSp macro="">
      <xdr:nvCxnSpPr>
        <xdr:cNvPr id="264" name="直線コネクタ 263"/>
        <xdr:cNvCxnSpPr/>
      </xdr:nvCxnSpPr>
      <xdr:spPr>
        <a:xfrm>
          <a:off x="13512800" y="143234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65" name="フローチャート: 判断 264"/>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66" name="テキスト ボックス 265"/>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68" name="テキスト ボックス 267"/>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6" name="楕円 275"/>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7" name="テキスト ボックス 276"/>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8" name="楕円 277"/>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9" name="テキスト ボックス 278"/>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0" name="楕円 279"/>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1" name="テキスト ボックス 280"/>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2" name="楕円 281"/>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3" name="テキスト ボックス 282"/>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類似団体平均を下回っている状況である。今後も引き続き、定員管理計画に基づき、適正な定員管理に努める。なお、令和４年度では、定員管理計画に基づいた職員数の確保のため、職員を多く採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8854</xdr:rowOff>
    </xdr:from>
    <xdr:to>
      <xdr:col>81</xdr:col>
      <xdr:colOff>44450</xdr:colOff>
      <xdr:row>60</xdr:row>
      <xdr:rowOff>110199</xdr:rowOff>
    </xdr:to>
    <xdr:cxnSp macro="">
      <xdr:nvCxnSpPr>
        <xdr:cNvPr id="320" name="直線コネクタ 319"/>
        <xdr:cNvCxnSpPr/>
      </xdr:nvCxnSpPr>
      <xdr:spPr>
        <a:xfrm>
          <a:off x="16179800" y="10295854"/>
          <a:ext cx="8382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8854</xdr:rowOff>
    </xdr:from>
    <xdr:to>
      <xdr:col>77</xdr:col>
      <xdr:colOff>44450</xdr:colOff>
      <xdr:row>60</xdr:row>
      <xdr:rowOff>8854</xdr:rowOff>
    </xdr:to>
    <xdr:cxnSp macro="">
      <xdr:nvCxnSpPr>
        <xdr:cNvPr id="323" name="直線コネクタ 322"/>
        <xdr:cNvCxnSpPr/>
      </xdr:nvCxnSpPr>
      <xdr:spPr>
        <a:xfrm>
          <a:off x="15290800" y="10295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8854</xdr:rowOff>
    </xdr:from>
    <xdr:to>
      <xdr:col>72</xdr:col>
      <xdr:colOff>203200</xdr:colOff>
      <xdr:row>60</xdr:row>
      <xdr:rowOff>15059</xdr:rowOff>
    </xdr:to>
    <xdr:cxnSp macro="">
      <xdr:nvCxnSpPr>
        <xdr:cNvPr id="326" name="直線コネクタ 325"/>
        <xdr:cNvCxnSpPr/>
      </xdr:nvCxnSpPr>
      <xdr:spPr>
        <a:xfrm flipV="1">
          <a:off x="14401800" y="1029585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158242</xdr:rowOff>
    </xdr:from>
    <xdr:to>
      <xdr:col>68</xdr:col>
      <xdr:colOff>152400</xdr:colOff>
      <xdr:row>60</xdr:row>
      <xdr:rowOff>15059</xdr:rowOff>
    </xdr:to>
    <xdr:cxnSp macro="">
      <xdr:nvCxnSpPr>
        <xdr:cNvPr id="329" name="直線コネクタ 328"/>
        <xdr:cNvCxnSpPr/>
      </xdr:nvCxnSpPr>
      <xdr:spPr>
        <a:xfrm>
          <a:off x="13512800" y="10273792"/>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59399</xdr:rowOff>
    </xdr:from>
    <xdr:to>
      <xdr:col>81</xdr:col>
      <xdr:colOff>95250</xdr:colOff>
      <xdr:row>60</xdr:row>
      <xdr:rowOff>160999</xdr:rowOff>
    </xdr:to>
    <xdr:sp macro="" textlink="">
      <xdr:nvSpPr>
        <xdr:cNvPr id="339" name="楕円 338"/>
        <xdr:cNvSpPr/>
      </xdr:nvSpPr>
      <xdr:spPr>
        <a:xfrm>
          <a:off x="16967200" y="103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75926</xdr:rowOff>
    </xdr:from>
    <xdr:ext cx="762000" cy="259045"/>
    <xdr:sp macro="" textlink="">
      <xdr:nvSpPr>
        <xdr:cNvPr id="340" name="定員管理の状況該当値テキスト"/>
        <xdr:cNvSpPr txBox="1"/>
      </xdr:nvSpPr>
      <xdr:spPr>
        <a:xfrm>
          <a:off x="17106900" y="101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129504</xdr:rowOff>
    </xdr:from>
    <xdr:to>
      <xdr:col>77</xdr:col>
      <xdr:colOff>95250</xdr:colOff>
      <xdr:row>60</xdr:row>
      <xdr:rowOff>59654</xdr:rowOff>
    </xdr:to>
    <xdr:sp macro="" textlink="">
      <xdr:nvSpPr>
        <xdr:cNvPr id="341" name="楕円 340"/>
        <xdr:cNvSpPr/>
      </xdr:nvSpPr>
      <xdr:spPr>
        <a:xfrm>
          <a:off x="16129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69831</xdr:rowOff>
    </xdr:from>
    <xdr:ext cx="736600" cy="259045"/>
    <xdr:sp macro="" textlink="">
      <xdr:nvSpPr>
        <xdr:cNvPr id="342" name="テキスト ボックス 341"/>
        <xdr:cNvSpPr txBox="1"/>
      </xdr:nvSpPr>
      <xdr:spPr>
        <a:xfrm>
          <a:off x="15798800" y="1001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129504</xdr:rowOff>
    </xdr:from>
    <xdr:to>
      <xdr:col>73</xdr:col>
      <xdr:colOff>44450</xdr:colOff>
      <xdr:row>60</xdr:row>
      <xdr:rowOff>59654</xdr:rowOff>
    </xdr:to>
    <xdr:sp macro="" textlink="">
      <xdr:nvSpPr>
        <xdr:cNvPr id="343" name="楕円 342"/>
        <xdr:cNvSpPr/>
      </xdr:nvSpPr>
      <xdr:spPr>
        <a:xfrm>
          <a:off x="15240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69831</xdr:rowOff>
    </xdr:from>
    <xdr:ext cx="762000" cy="259045"/>
    <xdr:sp macro="" textlink="">
      <xdr:nvSpPr>
        <xdr:cNvPr id="344" name="テキスト ボックス 343"/>
        <xdr:cNvSpPr txBox="1"/>
      </xdr:nvSpPr>
      <xdr:spPr>
        <a:xfrm>
          <a:off x="14909800" y="1001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135709</xdr:rowOff>
    </xdr:from>
    <xdr:to>
      <xdr:col>68</xdr:col>
      <xdr:colOff>203200</xdr:colOff>
      <xdr:row>60</xdr:row>
      <xdr:rowOff>65859</xdr:rowOff>
    </xdr:to>
    <xdr:sp macro="" textlink="">
      <xdr:nvSpPr>
        <xdr:cNvPr id="345" name="楕円 344"/>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76036</xdr:rowOff>
    </xdr:from>
    <xdr:ext cx="762000" cy="259045"/>
    <xdr:sp macro="" textlink="">
      <xdr:nvSpPr>
        <xdr:cNvPr id="346" name="テキスト ボックス 345"/>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107442</xdr:rowOff>
    </xdr:from>
    <xdr:to>
      <xdr:col>64</xdr:col>
      <xdr:colOff>152400</xdr:colOff>
      <xdr:row>60</xdr:row>
      <xdr:rowOff>37592</xdr:rowOff>
    </xdr:to>
    <xdr:sp macro="" textlink="">
      <xdr:nvSpPr>
        <xdr:cNvPr id="347" name="楕円 346"/>
        <xdr:cNvSpPr/>
      </xdr:nvSpPr>
      <xdr:spPr>
        <a:xfrm>
          <a:off x="13462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47769</xdr:rowOff>
    </xdr:from>
    <xdr:ext cx="762000" cy="259045"/>
    <xdr:sp macro="" textlink="">
      <xdr:nvSpPr>
        <xdr:cNvPr id="348" name="テキスト ボックス 347"/>
        <xdr:cNvSpPr txBox="1"/>
      </xdr:nvSpPr>
      <xdr:spPr>
        <a:xfrm>
          <a:off x="13131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近年は起債を活用した事業が増加しており、実質公債費比率も上昇傾向にある。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令和４年度については下水道事業における起債が増加したため、実質公債費比率が増加した。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今後も公債費負担については増額の見込みとなっている。負担増を抑制するため、緊急度を選別し、町民サービスに応じた事業を計画的に展開していくことで、起債に頼り過ぎない財政運営に努める。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119634</xdr:rowOff>
    </xdr:to>
    <xdr:cxnSp macro="">
      <xdr:nvCxnSpPr>
        <xdr:cNvPr id="379" name="直線コネクタ 378"/>
        <xdr:cNvCxnSpPr/>
      </xdr:nvCxnSpPr>
      <xdr:spPr>
        <a:xfrm>
          <a:off x="16179800" y="71297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100330</xdr:rowOff>
    </xdr:to>
    <xdr:cxnSp macro="">
      <xdr:nvCxnSpPr>
        <xdr:cNvPr id="382" name="直線コネクタ 381"/>
        <xdr:cNvCxnSpPr/>
      </xdr:nvCxnSpPr>
      <xdr:spPr>
        <a:xfrm>
          <a:off x="15290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124460</xdr:rowOff>
    </xdr:to>
    <xdr:cxnSp macro="">
      <xdr:nvCxnSpPr>
        <xdr:cNvPr id="385" name="直線コネクタ 384"/>
        <xdr:cNvCxnSpPr/>
      </xdr:nvCxnSpPr>
      <xdr:spPr>
        <a:xfrm flipV="1">
          <a:off x="14401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124460</xdr:rowOff>
    </xdr:to>
    <xdr:cxnSp macro="">
      <xdr:nvCxnSpPr>
        <xdr:cNvPr id="388" name="直線コネクタ 387"/>
        <xdr:cNvCxnSpPr/>
      </xdr:nvCxnSpPr>
      <xdr:spPr>
        <a:xfrm>
          <a:off x="13512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8" name="楕円 397"/>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9"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1" name="テキスト ボックス 400"/>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2" name="楕円 401"/>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3" name="テキスト ボックス 402"/>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4" name="楕円 403"/>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5" name="テキスト ボックス 40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06" name="楕円 405"/>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150385</xdr:rowOff>
    </xdr:from>
    <xdr:ext cx="762000" cy="259045"/>
    <xdr:sp macro="" textlink="">
      <xdr:nvSpPr>
        <xdr:cNvPr id="407" name="テキスト ボックス 406"/>
        <xdr:cNvSpPr txBox="1"/>
      </xdr:nvSpPr>
      <xdr:spPr>
        <a:xfrm>
          <a:off x="13131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町の地方債残高や公営企業債等繰入見込額が大幅に増額したことが主な要因となり、将来負担比率が算定されていた。令和４年度は財政調整基金を１１２百万円積立てたことにより、充当可能財源が大幅にふえ、将来負担比率も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６％となった。ただし、下水道事業は継続して実施される見込みである。また、町の施設の老朽化も進んでおり、改修・整備を要することを踏まえると、今後も地方債が増加していくものと見込まれる。計画的な公共施設の維持管理などにより、安定した財政運営を心掛け、将来負担比率の増加を抑制するよ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114240</xdr:rowOff>
    </xdr:from>
    <xdr:to>
      <xdr:col>77</xdr:col>
      <xdr:colOff>44450</xdr:colOff>
      <xdr:row>13</xdr:row>
      <xdr:rowOff>147562</xdr:rowOff>
    </xdr:to>
    <xdr:cxnSp macro="">
      <xdr:nvCxnSpPr>
        <xdr:cNvPr id="443" name="直線コネクタ 442"/>
        <xdr:cNvCxnSpPr/>
      </xdr:nvCxnSpPr>
      <xdr:spPr>
        <a:xfrm flipV="1">
          <a:off x="15290800" y="234309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147562</xdr:rowOff>
    </xdr:from>
    <xdr:to>
      <xdr:col>72</xdr:col>
      <xdr:colOff>203200</xdr:colOff>
      <xdr:row>14</xdr:row>
      <xdr:rowOff>87569</xdr:rowOff>
    </xdr:to>
    <xdr:cxnSp macro="">
      <xdr:nvCxnSpPr>
        <xdr:cNvPr id="446" name="直線コネクタ 445"/>
        <xdr:cNvCxnSpPr/>
      </xdr:nvCxnSpPr>
      <xdr:spPr>
        <a:xfrm flipV="1">
          <a:off x="14401800" y="2376412"/>
          <a:ext cx="889000" cy="1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103898</xdr:rowOff>
    </xdr:from>
    <xdr:to>
      <xdr:col>68</xdr:col>
      <xdr:colOff>152400</xdr:colOff>
      <xdr:row>14</xdr:row>
      <xdr:rowOff>87569</xdr:rowOff>
    </xdr:to>
    <xdr:cxnSp macro="">
      <xdr:nvCxnSpPr>
        <xdr:cNvPr id="449" name="直線コネクタ 448"/>
        <xdr:cNvCxnSpPr/>
      </xdr:nvCxnSpPr>
      <xdr:spPr>
        <a:xfrm>
          <a:off x="13512800" y="2332748"/>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63440</xdr:rowOff>
    </xdr:from>
    <xdr:to>
      <xdr:col>77</xdr:col>
      <xdr:colOff>95250</xdr:colOff>
      <xdr:row>13</xdr:row>
      <xdr:rowOff>165040</xdr:rowOff>
    </xdr:to>
    <xdr:sp macro="" textlink="">
      <xdr:nvSpPr>
        <xdr:cNvPr id="461" name="楕円 460"/>
        <xdr:cNvSpPr/>
      </xdr:nvSpPr>
      <xdr:spPr>
        <a:xfrm>
          <a:off x="16129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149817</xdr:rowOff>
    </xdr:from>
    <xdr:ext cx="736600" cy="259045"/>
    <xdr:sp macro="" textlink="">
      <xdr:nvSpPr>
        <xdr:cNvPr id="462" name="テキスト ボックス 461"/>
        <xdr:cNvSpPr txBox="1"/>
      </xdr:nvSpPr>
      <xdr:spPr>
        <a:xfrm>
          <a:off x="15798800" y="237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96762</xdr:rowOff>
    </xdr:from>
    <xdr:to>
      <xdr:col>73</xdr:col>
      <xdr:colOff>44450</xdr:colOff>
      <xdr:row>14</xdr:row>
      <xdr:rowOff>26912</xdr:rowOff>
    </xdr:to>
    <xdr:sp macro="" textlink="">
      <xdr:nvSpPr>
        <xdr:cNvPr id="463" name="楕円 462"/>
        <xdr:cNvSpPr/>
      </xdr:nvSpPr>
      <xdr:spPr>
        <a:xfrm>
          <a:off x="15240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11689</xdr:rowOff>
    </xdr:from>
    <xdr:ext cx="762000" cy="259045"/>
    <xdr:sp macro="" textlink="">
      <xdr:nvSpPr>
        <xdr:cNvPr id="464" name="テキスト ボックス 463"/>
        <xdr:cNvSpPr txBox="1"/>
      </xdr:nvSpPr>
      <xdr:spPr>
        <a:xfrm>
          <a:off x="14909800" y="24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36769</xdr:rowOff>
    </xdr:from>
    <xdr:to>
      <xdr:col>68</xdr:col>
      <xdr:colOff>203200</xdr:colOff>
      <xdr:row>14</xdr:row>
      <xdr:rowOff>138369</xdr:rowOff>
    </xdr:to>
    <xdr:sp macro="" textlink="">
      <xdr:nvSpPr>
        <xdr:cNvPr id="465" name="楕円 464"/>
        <xdr:cNvSpPr/>
      </xdr:nvSpPr>
      <xdr:spPr>
        <a:xfrm>
          <a:off x="143510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123146</xdr:rowOff>
    </xdr:from>
    <xdr:ext cx="762000" cy="259045"/>
    <xdr:sp macro="" textlink="">
      <xdr:nvSpPr>
        <xdr:cNvPr id="466" name="テキスト ボックス 465"/>
        <xdr:cNvSpPr txBox="1"/>
      </xdr:nvSpPr>
      <xdr:spPr>
        <a:xfrm>
          <a:off x="14020800" y="25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53098</xdr:rowOff>
    </xdr:from>
    <xdr:to>
      <xdr:col>64</xdr:col>
      <xdr:colOff>152400</xdr:colOff>
      <xdr:row>13</xdr:row>
      <xdr:rowOff>154698</xdr:rowOff>
    </xdr:to>
    <xdr:sp macro="" textlink="">
      <xdr:nvSpPr>
        <xdr:cNvPr id="467" name="楕円 466"/>
        <xdr:cNvSpPr/>
      </xdr:nvSpPr>
      <xdr:spPr>
        <a:xfrm>
          <a:off x="13462000" y="2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139475</xdr:rowOff>
    </xdr:from>
    <xdr:ext cx="762000" cy="259045"/>
    <xdr:sp macro="" textlink="">
      <xdr:nvSpPr>
        <xdr:cNvPr id="468" name="テキスト ボックス 467"/>
        <xdr:cNvSpPr txBox="1"/>
      </xdr:nvSpPr>
      <xdr:spPr>
        <a:xfrm>
          <a:off x="13131800" y="236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6,567
5.72
4,183,425
3,871,985
283,755
2,351,227
3,388,626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人件費にかかる経常収支比率は類似団体を若干上回っていた。令和３年度は職員の新陳代謝に伴う人件費の減により同率となった。４年度は職員数確保のための採用をし、若干上昇した。町域が大変狭い本町は財政規模が小さく、経常一般財源の総額が低い。人件費や扶助費等、小規模自治体でも一定の支出を要する経費は経常収支比率が高い水準となりやすいため、計画的な採用を行う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33274</xdr:rowOff>
    </xdr:to>
    <xdr:cxnSp macro="">
      <xdr:nvCxnSpPr>
        <xdr:cNvPr id="64" name="直線コネクタ 63"/>
        <xdr:cNvCxnSpPr/>
      </xdr:nvCxnSpPr>
      <xdr:spPr>
        <a:xfrm>
          <a:off x="3987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156718</xdr:rowOff>
    </xdr:to>
    <xdr:cxnSp macro="">
      <xdr:nvCxnSpPr>
        <xdr:cNvPr id="67" name="直線コネクタ 66"/>
        <xdr:cNvCxnSpPr/>
      </xdr:nvCxnSpPr>
      <xdr:spPr>
        <a:xfrm flipV="1">
          <a:off x="3098800" y="63586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156718</xdr:rowOff>
    </xdr:to>
    <xdr:cxnSp macro="">
      <xdr:nvCxnSpPr>
        <xdr:cNvPr id="70" name="直線コネクタ 69"/>
        <xdr:cNvCxnSpPr/>
      </xdr:nvCxnSpPr>
      <xdr:spPr>
        <a:xfrm>
          <a:off x="2209800" y="6399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60706</xdr:rowOff>
    </xdr:to>
    <xdr:cxnSp macro="">
      <xdr:nvCxnSpPr>
        <xdr:cNvPr id="73" name="直線コネクタ 72"/>
        <xdr:cNvCxnSpPr/>
      </xdr:nvCxnSpPr>
      <xdr:spPr>
        <a:xfrm flipV="1">
          <a:off x="1320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事業や物件費全般の見直しを実施しているものの、物価高騰等の影響により、上昇傾向となっている。令和４年度については町制施行８０周年記念事業により臨時的に増額となっている。今後も物価高騰による光熱水費の増等が見込まれ、物件費の削減はさらに厳しいものと考えられるが、契約の見直しやデジタル化や省エネ化によるランニングコストの削減等を通して歳出削減の取組みを今後も実施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17</xdr:row>
      <xdr:rowOff>8890</xdr:rowOff>
    </xdr:to>
    <xdr:cxnSp macro="">
      <xdr:nvCxnSpPr>
        <xdr:cNvPr id="125" name="直線コネクタ 124"/>
        <xdr:cNvCxnSpPr/>
      </xdr:nvCxnSpPr>
      <xdr:spPr>
        <a:xfrm>
          <a:off x="15671800" y="2809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104140</xdr:rowOff>
    </xdr:to>
    <xdr:cxnSp macro="">
      <xdr:nvCxnSpPr>
        <xdr:cNvPr id="128" name="直線コネクタ 127"/>
        <xdr:cNvCxnSpPr/>
      </xdr:nvCxnSpPr>
      <xdr:spPr>
        <a:xfrm flipV="1">
          <a:off x="14782800" y="280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104140</xdr:rowOff>
    </xdr:to>
    <xdr:cxnSp macro="">
      <xdr:nvCxnSpPr>
        <xdr:cNvPr id="131" name="直線コネクタ 130"/>
        <xdr:cNvCxnSpPr/>
      </xdr:nvCxnSpPr>
      <xdr:spPr>
        <a:xfrm>
          <a:off x="13893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104140</xdr:rowOff>
    </xdr:to>
    <xdr:cxnSp macro="">
      <xdr:nvCxnSpPr>
        <xdr:cNvPr id="134" name="直線コネクタ 133"/>
        <xdr:cNvCxnSpPr/>
      </xdr:nvCxnSpPr>
      <xdr:spPr>
        <a:xfrm>
          <a:off x="13004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4" name="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6" name="楕円 145"/>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7" name="テキスト ボックス 146"/>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1" name="テキスト ボックス 150"/>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2" name="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3" name="テキスト ボックス 152"/>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扶助費に係る経常収支比率は類似団体を大きく上回っている。</a:t>
          </a:r>
        </a:p>
        <a:p>
          <a:r>
            <a:rPr kumimoji="1" lang="ja-JP" altLang="en-US" sz="1300">
              <a:latin typeface="ＭＳ Ｐゴシック" panose="020B0600070205080204" pitchFamily="50" charset="-128"/>
              <a:ea typeface="ＭＳ Ｐゴシック" panose="020B0600070205080204" pitchFamily="50" charset="-128"/>
            </a:rPr>
            <a:t>　財政規模が小さく経常一般財源の総額が低い本町では、一定の割合で町が負担を要する扶助費については経常収支比率が高くなりやすく、例年、類似団体でほぼ最高の水準となっている。</a:t>
          </a:r>
        </a:p>
        <a:p>
          <a:r>
            <a:rPr kumimoji="1" lang="ja-JP" altLang="en-US" sz="1300">
              <a:latin typeface="ＭＳ Ｐゴシック" panose="020B0600070205080204" pitchFamily="50" charset="-128"/>
              <a:ea typeface="ＭＳ Ｐゴシック" panose="020B0600070205080204" pitchFamily="50" charset="-128"/>
            </a:rPr>
            <a:t>　扶助費は削減が難しく、今後も高い数値が続くものと考えられる。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60</xdr:row>
      <xdr:rowOff>45357</xdr:rowOff>
    </xdr:to>
    <xdr:cxnSp macro="">
      <xdr:nvCxnSpPr>
        <xdr:cNvPr id="182" name="直線コネクタ 181"/>
        <xdr:cNvCxnSpPr/>
      </xdr:nvCxnSpPr>
      <xdr:spPr>
        <a:xfrm flipV="1">
          <a:off x="4826000" y="9222015"/>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17434</xdr:rowOff>
    </xdr:from>
    <xdr:ext cx="762000" cy="259045"/>
    <xdr:sp macro="" textlink="">
      <xdr:nvSpPr>
        <xdr:cNvPr id="183" name="扶助費最小値テキスト"/>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45357</xdr:rowOff>
    </xdr:from>
    <xdr:to>
      <xdr:col>24</xdr:col>
      <xdr:colOff>114300</xdr:colOff>
      <xdr:row>60</xdr:row>
      <xdr:rowOff>45357</xdr:rowOff>
    </xdr:to>
    <xdr:cxnSp macro="">
      <xdr:nvCxnSpPr>
        <xdr:cNvPr id="184" name="直線コネクタ 183"/>
        <xdr:cNvCxnSpPr/>
      </xdr:nvCxnSpPr>
      <xdr:spPr>
        <a:xfrm>
          <a:off x="4737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5"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6" name="直線コネクタ 185"/>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59</xdr:row>
      <xdr:rowOff>151493</xdr:rowOff>
    </xdr:to>
    <xdr:cxnSp macro="">
      <xdr:nvCxnSpPr>
        <xdr:cNvPr id="187" name="直線コネクタ 186"/>
        <xdr:cNvCxnSpPr/>
      </xdr:nvCxnSpPr>
      <xdr:spPr>
        <a:xfrm>
          <a:off x="3987800" y="10267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89" name="フローチャート: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151493</xdr:rowOff>
    </xdr:to>
    <xdr:cxnSp macro="">
      <xdr:nvCxnSpPr>
        <xdr:cNvPr id="190" name="直線コネクタ 189"/>
        <xdr:cNvCxnSpPr/>
      </xdr:nvCxnSpPr>
      <xdr:spPr>
        <a:xfrm>
          <a:off x="3098800" y="10071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1" name="フローチャート: 判断 190"/>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2" name="テキスト ボックス 191"/>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61</xdr:row>
      <xdr:rowOff>86178</xdr:rowOff>
    </xdr:to>
    <xdr:cxnSp macro="">
      <xdr:nvCxnSpPr>
        <xdr:cNvPr id="193" name="直線コネクタ 192"/>
        <xdr:cNvCxnSpPr/>
      </xdr:nvCxnSpPr>
      <xdr:spPr>
        <a:xfrm flipV="1">
          <a:off x="2209800" y="10071100"/>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4" name="フローチャート: 判断 193"/>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5" name="テキスト ボックス 194"/>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37193</xdr:rowOff>
    </xdr:from>
    <xdr:to>
      <xdr:col>11</xdr:col>
      <xdr:colOff>9525</xdr:colOff>
      <xdr:row>61</xdr:row>
      <xdr:rowOff>86178</xdr:rowOff>
    </xdr:to>
    <xdr:cxnSp macro="">
      <xdr:nvCxnSpPr>
        <xdr:cNvPr id="196" name="直線コネクタ 195"/>
        <xdr:cNvCxnSpPr/>
      </xdr:nvCxnSpPr>
      <xdr:spPr>
        <a:xfrm>
          <a:off x="1320800" y="10495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197" name="フローチャート: 判断 196"/>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198" name="テキスト ボックス 197"/>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199" name="フローチャート: 判断 198"/>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0" name="テキスト ボックス 199"/>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06" name="楕円 205"/>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9270</xdr:rowOff>
    </xdr:from>
    <xdr:ext cx="762000" cy="259045"/>
    <xdr:sp macro="" textlink="">
      <xdr:nvSpPr>
        <xdr:cNvPr id="207" name="扶助費該当値テキスト"/>
        <xdr:cNvSpPr txBox="1"/>
      </xdr:nvSpPr>
      <xdr:spPr>
        <a:xfrm>
          <a:off x="4914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08" name="楕円 207"/>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09" name="テキスト ボックス 208"/>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0" name="楕円 209"/>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1" name="テキスト ボックス 210"/>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35378</xdr:rowOff>
    </xdr:from>
    <xdr:to>
      <xdr:col>11</xdr:col>
      <xdr:colOff>60325</xdr:colOff>
      <xdr:row>61</xdr:row>
      <xdr:rowOff>136978</xdr:rowOff>
    </xdr:to>
    <xdr:sp macro="" textlink="">
      <xdr:nvSpPr>
        <xdr:cNvPr id="212" name="楕円 211"/>
        <xdr:cNvSpPr/>
      </xdr:nvSpPr>
      <xdr:spPr>
        <a:xfrm>
          <a:off x="2159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121755</xdr:rowOff>
    </xdr:from>
    <xdr:ext cx="762000" cy="259045"/>
    <xdr:sp macro="" textlink="">
      <xdr:nvSpPr>
        <xdr:cNvPr id="213" name="テキスト ボックス 212"/>
        <xdr:cNvSpPr txBox="1"/>
      </xdr:nvSpPr>
      <xdr:spPr>
        <a:xfrm>
          <a:off x="1828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4" name="楕円 213"/>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15" name="テキスト ボックス 214"/>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の平均を下回る状況が続いている。その他の主な項目である繰出金については、引き続き他会計の財政運営の状況を踏まえ、必要最低限にとどめ、適切な支出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3" name="直線コネクタ 242"/>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4"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5" name="直線コネクタ 244"/>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6"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7" name="直線コネクタ 246"/>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8890</xdr:rowOff>
    </xdr:to>
    <xdr:cxnSp macro="">
      <xdr:nvCxnSpPr>
        <xdr:cNvPr id="248" name="直線コネクタ 247"/>
        <xdr:cNvCxnSpPr/>
      </xdr:nvCxnSpPr>
      <xdr:spPr>
        <a:xfrm flipV="1">
          <a:off x="15671800" y="9431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9"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0" name="フローチャート: 判断 249"/>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24130</xdr:rowOff>
    </xdr:to>
    <xdr:cxnSp macro="">
      <xdr:nvCxnSpPr>
        <xdr:cNvPr id="251" name="直線コネクタ 250"/>
        <xdr:cNvCxnSpPr/>
      </xdr:nvCxnSpPr>
      <xdr:spPr>
        <a:xfrm flipV="1">
          <a:off x="14782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2" name="フローチャート: 判断 251"/>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3" name="テキスト ボックス 252"/>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46990</xdr:rowOff>
    </xdr:to>
    <xdr:cxnSp macro="">
      <xdr:nvCxnSpPr>
        <xdr:cNvPr id="254" name="直線コネクタ 253"/>
        <xdr:cNvCxnSpPr/>
      </xdr:nvCxnSpPr>
      <xdr:spPr>
        <a:xfrm flipV="1">
          <a:off x="13893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5" name="フローチャート: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46990</xdr:rowOff>
    </xdr:to>
    <xdr:cxnSp macro="">
      <xdr:nvCxnSpPr>
        <xdr:cNvPr id="257" name="直線コネクタ 256"/>
        <xdr:cNvCxnSpPr/>
      </xdr:nvCxnSpPr>
      <xdr:spPr>
        <a:xfrm>
          <a:off x="13004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8" name="フローチャート: 判断 257"/>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9" name="テキスト ボックス 258"/>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0" name="フローチャート: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1" name="テキスト ボックス 26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7" name="楕円 266"/>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8"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9" name="楕円 268"/>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0" name="テキスト ボックス 269"/>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1" name="楕円 270"/>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2" name="テキスト ボックス 271"/>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3" name="楕円 272"/>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4" name="テキスト ボックス 273"/>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5" name="楕円 274"/>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6" name="テキスト ボックス 275"/>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類似団体を上回る状態が続いている。消防、ごみ処理、中学校等の運営を一部事務組合で行っていることが主な要因である。令和４年度は町内保育所の施設整備費に対する補助が影響し、前年度から増となった。水道、下水道等の公営企業にも補助を行っており、特に下水道については建設工事も続いているため、今後も高い水準が続く見込みである。各種団体への補助については適正化に今後も努め、補助費の抑制を図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301" name="直線コネクタ 300"/>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2"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3" name="直線コネクタ 302"/>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4"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5" name="直線コネクタ 304"/>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26416</xdr:rowOff>
    </xdr:to>
    <xdr:cxnSp macro="">
      <xdr:nvCxnSpPr>
        <xdr:cNvPr id="306" name="直線コネクタ 305"/>
        <xdr:cNvCxnSpPr/>
      </xdr:nvCxnSpPr>
      <xdr:spPr>
        <a:xfrm>
          <a:off x="15671800" y="64729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8" name="フローチャート: 判断 30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3556</xdr:rowOff>
    </xdr:to>
    <xdr:cxnSp macro="">
      <xdr:nvCxnSpPr>
        <xdr:cNvPr id="309" name="直線コネクタ 308"/>
        <xdr:cNvCxnSpPr/>
      </xdr:nvCxnSpPr>
      <xdr:spPr>
        <a:xfrm flipV="1">
          <a:off x="14782800" y="6472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0" name="フローチャート: 判断 309"/>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11" name="テキスト ボックス 310"/>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17272</xdr:rowOff>
    </xdr:to>
    <xdr:cxnSp macro="">
      <xdr:nvCxnSpPr>
        <xdr:cNvPr id="312" name="直線コネクタ 311"/>
        <xdr:cNvCxnSpPr/>
      </xdr:nvCxnSpPr>
      <xdr:spPr>
        <a:xfrm flipV="1">
          <a:off x="13893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3" name="フローチャート: 判断 312"/>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4" name="テキスト ボックス 313"/>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21844</xdr:rowOff>
    </xdr:to>
    <xdr:cxnSp macro="">
      <xdr:nvCxnSpPr>
        <xdr:cNvPr id="315" name="直線コネクタ 314"/>
        <xdr:cNvCxnSpPr/>
      </xdr:nvCxnSpPr>
      <xdr:spPr>
        <a:xfrm flipV="1">
          <a:off x="13004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6" name="フローチャート: 判断 315"/>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7" name="テキスト ボックス 316"/>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8" name="フローチャート: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5" name="楕円 324"/>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6"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7" name="楕円 326"/>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8" name="テキスト ボックス 327"/>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9" name="楕円 328"/>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0" name="テキスト ボックス 329"/>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1" name="楕円 330"/>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2" name="テキスト ボックス 331"/>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3" name="楕円 332"/>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4" name="テキスト ボックス 333"/>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起債を活用する事業が増加しており、公債費も増加傾向にある。臨時財政対策債の減により経常的一般財源等が減額したことで前年比で率が上がった。類似団体よりは低い水準で推移はしているものの、今後も起債を活用した事業が多く見込まれることから、減額の見込はない。借入額の調整や、事業内容の見直しを随時行いながら、緊急度や町民ニーズを的確に把握し、起債に頼り過ぎない財政運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61" name="直線コネクタ 360"/>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2"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3" name="直線コネクタ 362"/>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4"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5" name="直線コネクタ 364"/>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104140</xdr:rowOff>
    </xdr:to>
    <xdr:cxnSp macro="">
      <xdr:nvCxnSpPr>
        <xdr:cNvPr id="366" name="直線コネクタ 365"/>
        <xdr:cNvCxnSpPr/>
      </xdr:nvCxnSpPr>
      <xdr:spPr>
        <a:xfrm>
          <a:off x="3987800" y="12917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7" name="公債費平均値テキスト"/>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8" name="フローチャート: 判断 367"/>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81280</xdr:rowOff>
    </xdr:to>
    <xdr:cxnSp macro="">
      <xdr:nvCxnSpPr>
        <xdr:cNvPr id="369" name="直線コネクタ 368"/>
        <xdr:cNvCxnSpPr/>
      </xdr:nvCxnSpPr>
      <xdr:spPr>
        <a:xfrm flipV="1">
          <a:off x="3098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70" name="フローチャート: 判断 369"/>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71" name="テキスト ボックス 370"/>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75</xdr:row>
      <xdr:rowOff>85090</xdr:rowOff>
    </xdr:to>
    <xdr:cxnSp macro="">
      <xdr:nvCxnSpPr>
        <xdr:cNvPr id="372" name="直線コネクタ 371"/>
        <xdr:cNvCxnSpPr/>
      </xdr:nvCxnSpPr>
      <xdr:spPr>
        <a:xfrm flipV="1">
          <a:off x="2209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3" name="フローチャート: 判断 372"/>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4" name="テキスト ボックス 373"/>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85090</xdr:rowOff>
    </xdr:to>
    <xdr:cxnSp macro="">
      <xdr:nvCxnSpPr>
        <xdr:cNvPr id="375" name="直線コネクタ 374"/>
        <xdr:cNvCxnSpPr/>
      </xdr:nvCxnSpPr>
      <xdr:spPr>
        <a:xfrm>
          <a:off x="1320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6" name="フローチャート: 判断 375"/>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7" name="テキスト ボックス 376"/>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8" name="フローチャート: 判断 377"/>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9" name="テキスト ボックス 378"/>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5" name="楕円 384"/>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6"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7" name="楕円 386"/>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8" name="テキスト ボックス 387"/>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9" name="楕円 388"/>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90" name="テキスト ボックス 389"/>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1" name="楕円 390"/>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2" name="テキスト ボックス 391"/>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93" name="楕円 392"/>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142257</xdr:rowOff>
    </xdr:from>
    <xdr:ext cx="762000" cy="259045"/>
    <xdr:sp macro="" textlink="">
      <xdr:nvSpPr>
        <xdr:cNvPr id="394" name="テキスト ボックス 393"/>
        <xdr:cNvSpPr txBox="1"/>
      </xdr:nvSpPr>
      <xdr:spPr>
        <a:xfrm>
          <a:off x="939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町域が狭く投資的事業が比較的少ないため、公債費の割合が低い反面、財政規模が小さいことからその他固定的に一定の経費を要する分野の比率が高くなっている。</a:t>
          </a:r>
        </a:p>
        <a:p>
          <a:r>
            <a:rPr kumimoji="1" lang="ja-JP" altLang="en-US" sz="1300">
              <a:latin typeface="ＭＳ Ｐゴシック" panose="020B0600070205080204" pitchFamily="50" charset="-128"/>
              <a:ea typeface="ＭＳ Ｐゴシック" panose="020B0600070205080204" pitchFamily="50" charset="-128"/>
            </a:rPr>
            <a:t>　令和４年度は職員採用による人件費の増、町制８０周年記念事業による物件費の増、保育所整備費補助による補助費の増などが影響して公債費以外の経常収支比率が前年度比で増加している。今後も歳出全般にわたり見直しを続け、抑制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20" name="直線コネクタ 419"/>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21"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2" name="直線コネクタ 421"/>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3"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4" name="直線コネクタ 423"/>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72137</xdr:rowOff>
    </xdr:from>
    <xdr:to>
      <xdr:col>82</xdr:col>
      <xdr:colOff>107950</xdr:colOff>
      <xdr:row>77</xdr:row>
      <xdr:rowOff>147574</xdr:rowOff>
    </xdr:to>
    <xdr:cxnSp macro="">
      <xdr:nvCxnSpPr>
        <xdr:cNvPr id="425" name="直線コネクタ 424"/>
        <xdr:cNvCxnSpPr/>
      </xdr:nvCxnSpPr>
      <xdr:spPr>
        <a:xfrm>
          <a:off x="15671800" y="13273787"/>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6"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7" name="フローチャート: 判断 426"/>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72137</xdr:rowOff>
    </xdr:from>
    <xdr:to>
      <xdr:col>78</xdr:col>
      <xdr:colOff>69850</xdr:colOff>
      <xdr:row>77</xdr:row>
      <xdr:rowOff>154432</xdr:rowOff>
    </xdr:to>
    <xdr:cxnSp macro="">
      <xdr:nvCxnSpPr>
        <xdr:cNvPr id="428" name="直線コネクタ 427"/>
        <xdr:cNvCxnSpPr/>
      </xdr:nvCxnSpPr>
      <xdr:spPr>
        <a:xfrm flipV="1">
          <a:off x="14782800" y="1327378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9" name="フローチャート: 判断 428"/>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30" name="テキスト ボックス 429"/>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154432</xdr:rowOff>
    </xdr:from>
    <xdr:to>
      <xdr:col>73</xdr:col>
      <xdr:colOff>180975</xdr:colOff>
      <xdr:row>78</xdr:row>
      <xdr:rowOff>12700</xdr:rowOff>
    </xdr:to>
    <xdr:cxnSp macro="">
      <xdr:nvCxnSpPr>
        <xdr:cNvPr id="431" name="直線コネクタ 430"/>
        <xdr:cNvCxnSpPr/>
      </xdr:nvCxnSpPr>
      <xdr:spPr>
        <a:xfrm flipV="1">
          <a:off x="13893800" y="13356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2" name="フローチャート: 判断 43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3" name="テキスト ボックス 432"/>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159004</xdr:rowOff>
    </xdr:from>
    <xdr:to>
      <xdr:col>69</xdr:col>
      <xdr:colOff>92075</xdr:colOff>
      <xdr:row>78</xdr:row>
      <xdr:rowOff>12700</xdr:rowOff>
    </xdr:to>
    <xdr:cxnSp macro="">
      <xdr:nvCxnSpPr>
        <xdr:cNvPr id="434" name="直線コネクタ 433"/>
        <xdr:cNvCxnSpPr/>
      </xdr:nvCxnSpPr>
      <xdr:spPr>
        <a:xfrm>
          <a:off x="13004800" y="133606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5" name="フローチャート: 判断 434"/>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6" name="テキスト ボックス 435"/>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7" name="フローチャート: 判断 436"/>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8" name="テキスト ボックス 437"/>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4" name="楕円 443"/>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5"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21337</xdr:rowOff>
    </xdr:from>
    <xdr:to>
      <xdr:col>78</xdr:col>
      <xdr:colOff>120650</xdr:colOff>
      <xdr:row>77</xdr:row>
      <xdr:rowOff>122937</xdr:rowOff>
    </xdr:to>
    <xdr:sp macro="" textlink="">
      <xdr:nvSpPr>
        <xdr:cNvPr id="446" name="楕円 445"/>
        <xdr:cNvSpPr/>
      </xdr:nvSpPr>
      <xdr:spPr>
        <a:xfrm>
          <a:off x="15621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107714</xdr:rowOff>
    </xdr:from>
    <xdr:ext cx="736600" cy="259045"/>
    <xdr:sp macro="" textlink="">
      <xdr:nvSpPr>
        <xdr:cNvPr id="447" name="テキスト ボックス 446"/>
        <xdr:cNvSpPr txBox="1"/>
      </xdr:nvSpPr>
      <xdr:spPr>
        <a:xfrm>
          <a:off x="15290800" y="1330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103632</xdr:rowOff>
    </xdr:from>
    <xdr:to>
      <xdr:col>74</xdr:col>
      <xdr:colOff>31750</xdr:colOff>
      <xdr:row>78</xdr:row>
      <xdr:rowOff>33782</xdr:rowOff>
    </xdr:to>
    <xdr:sp macro="" textlink="">
      <xdr:nvSpPr>
        <xdr:cNvPr id="448" name="楕円 447"/>
        <xdr:cNvSpPr/>
      </xdr:nvSpPr>
      <xdr:spPr>
        <a:xfrm>
          <a:off x="14732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18559</xdr:rowOff>
    </xdr:from>
    <xdr:ext cx="762000" cy="259045"/>
    <xdr:sp macro="" textlink="">
      <xdr:nvSpPr>
        <xdr:cNvPr id="449" name="テキスト ボックス 448"/>
        <xdr:cNvSpPr txBox="1"/>
      </xdr:nvSpPr>
      <xdr:spPr>
        <a:xfrm>
          <a:off x="14401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0" name="楕円 449"/>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1" name="テキスト ボックス 450"/>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108204</xdr:rowOff>
    </xdr:from>
    <xdr:to>
      <xdr:col>65</xdr:col>
      <xdr:colOff>53975</xdr:colOff>
      <xdr:row>78</xdr:row>
      <xdr:rowOff>38354</xdr:rowOff>
    </xdr:to>
    <xdr:sp macro="" textlink="">
      <xdr:nvSpPr>
        <xdr:cNvPr id="452" name="楕円 451"/>
        <xdr:cNvSpPr/>
      </xdr:nvSpPr>
      <xdr:spPr>
        <a:xfrm>
          <a:off x="12954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23131</xdr:rowOff>
    </xdr:from>
    <xdr:ext cx="762000" cy="259045"/>
    <xdr:sp macro="" textlink="">
      <xdr:nvSpPr>
        <xdr:cNvPr id="453" name="テキスト ボックス 452"/>
        <xdr:cNvSpPr txBox="1"/>
      </xdr:nvSpPr>
      <xdr:spPr>
        <a:xfrm>
          <a:off x="12623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153512</xdr:rowOff>
    </xdr:from>
    <xdr:to>
      <xdr:col>29</xdr:col>
      <xdr:colOff>127000</xdr:colOff>
      <xdr:row>19</xdr:row>
      <xdr:rowOff>31786</xdr:rowOff>
    </xdr:to>
    <xdr:cxnSp macro="">
      <xdr:nvCxnSpPr>
        <xdr:cNvPr id="48" name="直線コネクタ 47"/>
        <xdr:cNvCxnSpPr/>
      </xdr:nvCxnSpPr>
      <xdr:spPr bwMode="auto">
        <a:xfrm flipV="1">
          <a:off x="5003800" y="3287237"/>
          <a:ext cx="647700" cy="49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7354</xdr:rowOff>
    </xdr:from>
    <xdr:to>
      <xdr:col>26</xdr:col>
      <xdr:colOff>50800</xdr:colOff>
      <xdr:row>19</xdr:row>
      <xdr:rowOff>31786</xdr:rowOff>
    </xdr:to>
    <xdr:cxnSp macro="">
      <xdr:nvCxnSpPr>
        <xdr:cNvPr id="51" name="直線コネクタ 50"/>
        <xdr:cNvCxnSpPr/>
      </xdr:nvCxnSpPr>
      <xdr:spPr bwMode="auto">
        <a:xfrm>
          <a:off x="4305300" y="3312529"/>
          <a:ext cx="698500" cy="2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7354</xdr:rowOff>
    </xdr:from>
    <xdr:to>
      <xdr:col>22</xdr:col>
      <xdr:colOff>114300</xdr:colOff>
      <xdr:row>19</xdr:row>
      <xdr:rowOff>65857</xdr:rowOff>
    </xdr:to>
    <xdr:cxnSp macro="">
      <xdr:nvCxnSpPr>
        <xdr:cNvPr id="54" name="直線コネクタ 53"/>
        <xdr:cNvCxnSpPr/>
      </xdr:nvCxnSpPr>
      <xdr:spPr bwMode="auto">
        <a:xfrm flipV="1">
          <a:off x="3606800" y="3312529"/>
          <a:ext cx="698500" cy="5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65857</xdr:rowOff>
    </xdr:from>
    <xdr:to>
      <xdr:col>18</xdr:col>
      <xdr:colOff>177800</xdr:colOff>
      <xdr:row>19</xdr:row>
      <xdr:rowOff>132106</xdr:rowOff>
    </xdr:to>
    <xdr:cxnSp macro="">
      <xdr:nvCxnSpPr>
        <xdr:cNvPr id="57" name="直線コネクタ 56"/>
        <xdr:cNvCxnSpPr/>
      </xdr:nvCxnSpPr>
      <xdr:spPr bwMode="auto">
        <a:xfrm flipV="1">
          <a:off x="2908300" y="3371032"/>
          <a:ext cx="698500" cy="6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102712</xdr:rowOff>
    </xdr:from>
    <xdr:to>
      <xdr:col>29</xdr:col>
      <xdr:colOff>177800</xdr:colOff>
      <xdr:row>19</xdr:row>
      <xdr:rowOff>32862</xdr:rowOff>
    </xdr:to>
    <xdr:sp macro="" textlink="">
      <xdr:nvSpPr>
        <xdr:cNvPr id="67" name="楕円 66"/>
        <xdr:cNvSpPr/>
      </xdr:nvSpPr>
      <xdr:spPr bwMode="auto">
        <a:xfrm>
          <a:off x="5600700" y="323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74789</xdr:rowOff>
    </xdr:from>
    <xdr:ext cx="762000" cy="259045"/>
    <xdr:sp macro="" textlink="">
      <xdr:nvSpPr>
        <xdr:cNvPr id="68" name="人口1人当たり決算額の推移該当値テキスト130"/>
        <xdr:cNvSpPr txBox="1"/>
      </xdr:nvSpPr>
      <xdr:spPr>
        <a:xfrm>
          <a:off x="5740400" y="32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152436</xdr:rowOff>
    </xdr:from>
    <xdr:to>
      <xdr:col>26</xdr:col>
      <xdr:colOff>101600</xdr:colOff>
      <xdr:row>19</xdr:row>
      <xdr:rowOff>82586</xdr:rowOff>
    </xdr:to>
    <xdr:sp macro="" textlink="">
      <xdr:nvSpPr>
        <xdr:cNvPr id="69" name="楕円 68"/>
        <xdr:cNvSpPr/>
      </xdr:nvSpPr>
      <xdr:spPr bwMode="auto">
        <a:xfrm>
          <a:off x="4953000" y="328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67363</xdr:rowOff>
    </xdr:from>
    <xdr:ext cx="736600" cy="259045"/>
    <xdr:sp macro="" textlink="">
      <xdr:nvSpPr>
        <xdr:cNvPr id="70" name="テキスト ボックス 69"/>
        <xdr:cNvSpPr txBox="1"/>
      </xdr:nvSpPr>
      <xdr:spPr>
        <a:xfrm>
          <a:off x="4622800" y="337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128004</xdr:rowOff>
    </xdr:from>
    <xdr:to>
      <xdr:col>22</xdr:col>
      <xdr:colOff>165100</xdr:colOff>
      <xdr:row>19</xdr:row>
      <xdr:rowOff>58154</xdr:rowOff>
    </xdr:to>
    <xdr:sp macro="" textlink="">
      <xdr:nvSpPr>
        <xdr:cNvPr id="71" name="楕円 70"/>
        <xdr:cNvSpPr/>
      </xdr:nvSpPr>
      <xdr:spPr bwMode="auto">
        <a:xfrm>
          <a:off x="4254500" y="326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42931</xdr:rowOff>
    </xdr:from>
    <xdr:ext cx="762000" cy="259045"/>
    <xdr:sp macro="" textlink="">
      <xdr:nvSpPr>
        <xdr:cNvPr id="72" name="テキスト ボックス 71"/>
        <xdr:cNvSpPr txBox="1"/>
      </xdr:nvSpPr>
      <xdr:spPr>
        <a:xfrm>
          <a:off x="3924300" y="334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15057</xdr:rowOff>
    </xdr:from>
    <xdr:to>
      <xdr:col>19</xdr:col>
      <xdr:colOff>38100</xdr:colOff>
      <xdr:row>19</xdr:row>
      <xdr:rowOff>116657</xdr:rowOff>
    </xdr:to>
    <xdr:sp macro="" textlink="">
      <xdr:nvSpPr>
        <xdr:cNvPr id="73" name="楕円 72"/>
        <xdr:cNvSpPr/>
      </xdr:nvSpPr>
      <xdr:spPr bwMode="auto">
        <a:xfrm>
          <a:off x="3556000" y="332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101434</xdr:rowOff>
    </xdr:from>
    <xdr:ext cx="762000" cy="259045"/>
    <xdr:sp macro="" textlink="">
      <xdr:nvSpPr>
        <xdr:cNvPr id="74" name="テキスト ボックス 73"/>
        <xdr:cNvSpPr txBox="1"/>
      </xdr:nvSpPr>
      <xdr:spPr>
        <a:xfrm>
          <a:off x="3225800" y="34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81306</xdr:rowOff>
    </xdr:from>
    <xdr:to>
      <xdr:col>15</xdr:col>
      <xdr:colOff>101600</xdr:colOff>
      <xdr:row>20</xdr:row>
      <xdr:rowOff>11456</xdr:rowOff>
    </xdr:to>
    <xdr:sp macro="" textlink="">
      <xdr:nvSpPr>
        <xdr:cNvPr id="75" name="楕円 74"/>
        <xdr:cNvSpPr/>
      </xdr:nvSpPr>
      <xdr:spPr bwMode="auto">
        <a:xfrm>
          <a:off x="2857500" y="338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167683</xdr:rowOff>
    </xdr:from>
    <xdr:ext cx="762000" cy="259045"/>
    <xdr:sp macro="" textlink="">
      <xdr:nvSpPr>
        <xdr:cNvPr id="76" name="テキスト ボックス 75"/>
        <xdr:cNvSpPr txBox="1"/>
      </xdr:nvSpPr>
      <xdr:spPr>
        <a:xfrm>
          <a:off x="2527300" y="347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3937</xdr:rowOff>
    </xdr:from>
    <xdr:to>
      <xdr:col>29</xdr:col>
      <xdr:colOff>127000</xdr:colOff>
      <xdr:row>36</xdr:row>
      <xdr:rowOff>62295</xdr:rowOff>
    </xdr:to>
    <xdr:cxnSp macro="">
      <xdr:nvCxnSpPr>
        <xdr:cNvPr id="111" name="直線コネクタ 110"/>
        <xdr:cNvCxnSpPr/>
      </xdr:nvCxnSpPr>
      <xdr:spPr bwMode="auto">
        <a:xfrm flipV="1">
          <a:off x="5003800" y="6957187"/>
          <a:ext cx="647700" cy="5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62295</xdr:rowOff>
    </xdr:from>
    <xdr:to>
      <xdr:col>26</xdr:col>
      <xdr:colOff>50800</xdr:colOff>
      <xdr:row>36</xdr:row>
      <xdr:rowOff>80856</xdr:rowOff>
    </xdr:to>
    <xdr:cxnSp macro="">
      <xdr:nvCxnSpPr>
        <xdr:cNvPr id="114" name="直線コネクタ 113"/>
        <xdr:cNvCxnSpPr/>
      </xdr:nvCxnSpPr>
      <xdr:spPr bwMode="auto">
        <a:xfrm flipV="1">
          <a:off x="4305300" y="7015545"/>
          <a:ext cx="698500" cy="18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80856</xdr:rowOff>
    </xdr:from>
    <xdr:to>
      <xdr:col>22</xdr:col>
      <xdr:colOff>114300</xdr:colOff>
      <xdr:row>36</xdr:row>
      <xdr:rowOff>87344</xdr:rowOff>
    </xdr:to>
    <xdr:cxnSp macro="">
      <xdr:nvCxnSpPr>
        <xdr:cNvPr id="117" name="直線コネクタ 116"/>
        <xdr:cNvCxnSpPr/>
      </xdr:nvCxnSpPr>
      <xdr:spPr bwMode="auto">
        <a:xfrm flipV="1">
          <a:off x="3606800" y="7034106"/>
          <a:ext cx="698500" cy="6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87344</xdr:rowOff>
    </xdr:from>
    <xdr:to>
      <xdr:col>18</xdr:col>
      <xdr:colOff>177800</xdr:colOff>
      <xdr:row>36</xdr:row>
      <xdr:rowOff>98523</xdr:rowOff>
    </xdr:to>
    <xdr:cxnSp macro="">
      <xdr:nvCxnSpPr>
        <xdr:cNvPr id="120" name="直線コネクタ 119"/>
        <xdr:cNvCxnSpPr/>
      </xdr:nvCxnSpPr>
      <xdr:spPr bwMode="auto">
        <a:xfrm flipV="1">
          <a:off x="2908300" y="7040594"/>
          <a:ext cx="698500" cy="1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296037</xdr:rowOff>
    </xdr:from>
    <xdr:to>
      <xdr:col>29</xdr:col>
      <xdr:colOff>177800</xdr:colOff>
      <xdr:row>36</xdr:row>
      <xdr:rowOff>54737</xdr:rowOff>
    </xdr:to>
    <xdr:sp macro="" textlink="">
      <xdr:nvSpPr>
        <xdr:cNvPr id="130" name="楕円 129"/>
        <xdr:cNvSpPr/>
      </xdr:nvSpPr>
      <xdr:spPr bwMode="auto">
        <a:xfrm>
          <a:off x="5600700" y="690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268114</xdr:rowOff>
    </xdr:from>
    <xdr:ext cx="762000" cy="259045"/>
    <xdr:sp macro="" textlink="">
      <xdr:nvSpPr>
        <xdr:cNvPr id="131" name="人口1人当たり決算額の推移該当値テキスト445"/>
        <xdr:cNvSpPr txBox="1"/>
      </xdr:nvSpPr>
      <xdr:spPr>
        <a:xfrm>
          <a:off x="5740400" y="687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11495</xdr:rowOff>
    </xdr:from>
    <xdr:to>
      <xdr:col>26</xdr:col>
      <xdr:colOff>101600</xdr:colOff>
      <xdr:row>36</xdr:row>
      <xdr:rowOff>113095</xdr:rowOff>
    </xdr:to>
    <xdr:sp macro="" textlink="">
      <xdr:nvSpPr>
        <xdr:cNvPr id="132" name="楕円 131"/>
        <xdr:cNvSpPr/>
      </xdr:nvSpPr>
      <xdr:spPr bwMode="auto">
        <a:xfrm>
          <a:off x="4953000" y="696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97872</xdr:rowOff>
    </xdr:from>
    <xdr:ext cx="736600" cy="259045"/>
    <xdr:sp macro="" textlink="">
      <xdr:nvSpPr>
        <xdr:cNvPr id="133" name="テキスト ボックス 132"/>
        <xdr:cNvSpPr txBox="1"/>
      </xdr:nvSpPr>
      <xdr:spPr>
        <a:xfrm>
          <a:off x="4622800" y="705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30056</xdr:rowOff>
    </xdr:from>
    <xdr:to>
      <xdr:col>22</xdr:col>
      <xdr:colOff>165100</xdr:colOff>
      <xdr:row>36</xdr:row>
      <xdr:rowOff>131656</xdr:rowOff>
    </xdr:to>
    <xdr:sp macro="" textlink="">
      <xdr:nvSpPr>
        <xdr:cNvPr id="134" name="楕円 133"/>
        <xdr:cNvSpPr/>
      </xdr:nvSpPr>
      <xdr:spPr bwMode="auto">
        <a:xfrm>
          <a:off x="4254500" y="698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116433</xdr:rowOff>
    </xdr:from>
    <xdr:ext cx="762000" cy="259045"/>
    <xdr:sp macro="" textlink="">
      <xdr:nvSpPr>
        <xdr:cNvPr id="135" name="テキスト ボックス 134"/>
        <xdr:cNvSpPr txBox="1"/>
      </xdr:nvSpPr>
      <xdr:spPr>
        <a:xfrm>
          <a:off x="3924300" y="706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36544</xdr:rowOff>
    </xdr:from>
    <xdr:to>
      <xdr:col>19</xdr:col>
      <xdr:colOff>38100</xdr:colOff>
      <xdr:row>36</xdr:row>
      <xdr:rowOff>138144</xdr:rowOff>
    </xdr:to>
    <xdr:sp macro="" textlink="">
      <xdr:nvSpPr>
        <xdr:cNvPr id="136" name="楕円 135"/>
        <xdr:cNvSpPr/>
      </xdr:nvSpPr>
      <xdr:spPr bwMode="auto">
        <a:xfrm>
          <a:off x="3556000" y="698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122921</xdr:rowOff>
    </xdr:from>
    <xdr:ext cx="762000" cy="259045"/>
    <xdr:sp macro="" textlink="">
      <xdr:nvSpPr>
        <xdr:cNvPr id="137" name="テキスト ボックス 136"/>
        <xdr:cNvSpPr txBox="1"/>
      </xdr:nvSpPr>
      <xdr:spPr>
        <a:xfrm>
          <a:off x="3225800" y="70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47723</xdr:rowOff>
    </xdr:from>
    <xdr:to>
      <xdr:col>15</xdr:col>
      <xdr:colOff>101600</xdr:colOff>
      <xdr:row>36</xdr:row>
      <xdr:rowOff>149323</xdr:rowOff>
    </xdr:to>
    <xdr:sp macro="" textlink="">
      <xdr:nvSpPr>
        <xdr:cNvPr id="138" name="楕円 137"/>
        <xdr:cNvSpPr/>
      </xdr:nvSpPr>
      <xdr:spPr bwMode="auto">
        <a:xfrm>
          <a:off x="2857500" y="7000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134100</xdr:rowOff>
    </xdr:from>
    <xdr:ext cx="762000" cy="259045"/>
    <xdr:sp macro="" textlink="">
      <xdr:nvSpPr>
        <xdr:cNvPr id="139" name="テキスト ボックス 138"/>
        <xdr:cNvSpPr txBox="1"/>
      </xdr:nvSpPr>
      <xdr:spPr>
        <a:xfrm>
          <a:off x="2527300" y="708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6,567
5.72
4,183,425
3,871,985
283,755
2,351,227
3,388,626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29240</xdr:rowOff>
    </xdr:from>
    <xdr:to>
      <xdr:col>24</xdr:col>
      <xdr:colOff>63500</xdr:colOff>
      <xdr:row>37</xdr:row>
      <xdr:rowOff>32243</xdr:rowOff>
    </xdr:to>
    <xdr:cxnSp macro="">
      <xdr:nvCxnSpPr>
        <xdr:cNvPr id="61" name="直線コネクタ 60"/>
        <xdr:cNvCxnSpPr/>
      </xdr:nvCxnSpPr>
      <xdr:spPr>
        <a:xfrm flipV="1">
          <a:off x="3797300" y="6372890"/>
          <a:ext cx="838200" cy="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9695</xdr:rowOff>
    </xdr:from>
    <xdr:to>
      <xdr:col>19</xdr:col>
      <xdr:colOff>177800</xdr:colOff>
      <xdr:row>37</xdr:row>
      <xdr:rowOff>32243</xdr:rowOff>
    </xdr:to>
    <xdr:cxnSp macro="">
      <xdr:nvCxnSpPr>
        <xdr:cNvPr id="64" name="直線コネクタ 63"/>
        <xdr:cNvCxnSpPr/>
      </xdr:nvCxnSpPr>
      <xdr:spPr>
        <a:xfrm>
          <a:off x="2908300" y="6353345"/>
          <a:ext cx="889000" cy="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9695</xdr:rowOff>
    </xdr:from>
    <xdr:to>
      <xdr:col>15</xdr:col>
      <xdr:colOff>50800</xdr:colOff>
      <xdr:row>37</xdr:row>
      <xdr:rowOff>102118</xdr:rowOff>
    </xdr:to>
    <xdr:cxnSp macro="">
      <xdr:nvCxnSpPr>
        <xdr:cNvPr id="67" name="直線コネクタ 66"/>
        <xdr:cNvCxnSpPr/>
      </xdr:nvCxnSpPr>
      <xdr:spPr>
        <a:xfrm flipV="1">
          <a:off x="2019300" y="6353345"/>
          <a:ext cx="8890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102118</xdr:rowOff>
    </xdr:from>
    <xdr:to>
      <xdr:col>10</xdr:col>
      <xdr:colOff>114300</xdr:colOff>
      <xdr:row>37</xdr:row>
      <xdr:rowOff>103634</xdr:rowOff>
    </xdr:to>
    <xdr:cxnSp macro="">
      <xdr:nvCxnSpPr>
        <xdr:cNvPr id="70" name="直線コネクタ 69"/>
        <xdr:cNvCxnSpPr/>
      </xdr:nvCxnSpPr>
      <xdr:spPr>
        <a:xfrm flipV="1">
          <a:off x="1130300" y="6445768"/>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149890</xdr:rowOff>
    </xdr:from>
    <xdr:to>
      <xdr:col>24</xdr:col>
      <xdr:colOff>114300</xdr:colOff>
      <xdr:row>37</xdr:row>
      <xdr:rowOff>80040</xdr:rowOff>
    </xdr:to>
    <xdr:sp macro="" textlink="">
      <xdr:nvSpPr>
        <xdr:cNvPr id="80" name="楕円 79"/>
        <xdr:cNvSpPr/>
      </xdr:nvSpPr>
      <xdr:spPr>
        <a:xfrm>
          <a:off x="4584700" y="63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64817</xdr:rowOff>
    </xdr:from>
    <xdr:ext cx="534377" cy="259045"/>
    <xdr:sp macro="" textlink="">
      <xdr:nvSpPr>
        <xdr:cNvPr id="81" name="人件費該当値テキスト"/>
        <xdr:cNvSpPr txBox="1"/>
      </xdr:nvSpPr>
      <xdr:spPr>
        <a:xfrm>
          <a:off x="4686300" y="62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152893</xdr:rowOff>
    </xdr:from>
    <xdr:to>
      <xdr:col>20</xdr:col>
      <xdr:colOff>38100</xdr:colOff>
      <xdr:row>37</xdr:row>
      <xdr:rowOff>83043</xdr:rowOff>
    </xdr:to>
    <xdr:sp macro="" textlink="">
      <xdr:nvSpPr>
        <xdr:cNvPr id="82" name="楕円 81"/>
        <xdr:cNvSpPr/>
      </xdr:nvSpPr>
      <xdr:spPr>
        <a:xfrm>
          <a:off x="3746500" y="63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74170</xdr:rowOff>
    </xdr:from>
    <xdr:ext cx="534377" cy="259045"/>
    <xdr:sp macro="" textlink="">
      <xdr:nvSpPr>
        <xdr:cNvPr id="83" name="テキスト ボックス 82"/>
        <xdr:cNvSpPr txBox="1"/>
      </xdr:nvSpPr>
      <xdr:spPr>
        <a:xfrm>
          <a:off x="3530111" y="641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130345</xdr:rowOff>
    </xdr:from>
    <xdr:to>
      <xdr:col>15</xdr:col>
      <xdr:colOff>101600</xdr:colOff>
      <xdr:row>37</xdr:row>
      <xdr:rowOff>60495</xdr:rowOff>
    </xdr:to>
    <xdr:sp macro="" textlink="">
      <xdr:nvSpPr>
        <xdr:cNvPr id="84" name="楕円 83"/>
        <xdr:cNvSpPr/>
      </xdr:nvSpPr>
      <xdr:spPr>
        <a:xfrm>
          <a:off x="2857500" y="63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51622</xdr:rowOff>
    </xdr:from>
    <xdr:ext cx="534377" cy="259045"/>
    <xdr:sp macro="" textlink="">
      <xdr:nvSpPr>
        <xdr:cNvPr id="85" name="テキスト ボックス 84"/>
        <xdr:cNvSpPr txBox="1"/>
      </xdr:nvSpPr>
      <xdr:spPr>
        <a:xfrm>
          <a:off x="2641111" y="63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51318</xdr:rowOff>
    </xdr:from>
    <xdr:to>
      <xdr:col>10</xdr:col>
      <xdr:colOff>165100</xdr:colOff>
      <xdr:row>37</xdr:row>
      <xdr:rowOff>152918</xdr:rowOff>
    </xdr:to>
    <xdr:sp macro="" textlink="">
      <xdr:nvSpPr>
        <xdr:cNvPr id="86" name="楕円 85"/>
        <xdr:cNvSpPr/>
      </xdr:nvSpPr>
      <xdr:spPr>
        <a:xfrm>
          <a:off x="1968500" y="63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144045</xdr:rowOff>
    </xdr:from>
    <xdr:ext cx="534377" cy="259045"/>
    <xdr:sp macro="" textlink="">
      <xdr:nvSpPr>
        <xdr:cNvPr id="87" name="テキスト ボックス 86"/>
        <xdr:cNvSpPr txBox="1"/>
      </xdr:nvSpPr>
      <xdr:spPr>
        <a:xfrm>
          <a:off x="1752111" y="64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52834</xdr:rowOff>
    </xdr:from>
    <xdr:to>
      <xdr:col>6</xdr:col>
      <xdr:colOff>38100</xdr:colOff>
      <xdr:row>37</xdr:row>
      <xdr:rowOff>154434</xdr:rowOff>
    </xdr:to>
    <xdr:sp macro="" textlink="">
      <xdr:nvSpPr>
        <xdr:cNvPr id="88" name="楕円 87"/>
        <xdr:cNvSpPr/>
      </xdr:nvSpPr>
      <xdr:spPr>
        <a:xfrm>
          <a:off x="1079500" y="63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145562</xdr:rowOff>
    </xdr:from>
    <xdr:ext cx="534377" cy="259045"/>
    <xdr:sp macro="" textlink="">
      <xdr:nvSpPr>
        <xdr:cNvPr id="89" name="テキスト ボックス 88"/>
        <xdr:cNvSpPr txBox="1"/>
      </xdr:nvSpPr>
      <xdr:spPr>
        <a:xfrm>
          <a:off x="863111" y="64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165247</xdr:rowOff>
    </xdr:from>
    <xdr:to>
      <xdr:col>24</xdr:col>
      <xdr:colOff>63500</xdr:colOff>
      <xdr:row>59</xdr:row>
      <xdr:rowOff>16621</xdr:rowOff>
    </xdr:to>
    <xdr:cxnSp macro="">
      <xdr:nvCxnSpPr>
        <xdr:cNvPr id="120" name="直線コネクタ 119"/>
        <xdr:cNvCxnSpPr/>
      </xdr:nvCxnSpPr>
      <xdr:spPr>
        <a:xfrm flipV="1">
          <a:off x="3797300" y="10109347"/>
          <a:ext cx="838200" cy="2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16621</xdr:rowOff>
    </xdr:from>
    <xdr:to>
      <xdr:col>19</xdr:col>
      <xdr:colOff>177800</xdr:colOff>
      <xdr:row>59</xdr:row>
      <xdr:rowOff>19672</xdr:rowOff>
    </xdr:to>
    <xdr:cxnSp macro="">
      <xdr:nvCxnSpPr>
        <xdr:cNvPr id="123" name="直線コネクタ 122"/>
        <xdr:cNvCxnSpPr/>
      </xdr:nvCxnSpPr>
      <xdr:spPr>
        <a:xfrm flipV="1">
          <a:off x="2908300" y="10132171"/>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19672</xdr:rowOff>
    </xdr:from>
    <xdr:to>
      <xdr:col>15</xdr:col>
      <xdr:colOff>50800</xdr:colOff>
      <xdr:row>59</xdr:row>
      <xdr:rowOff>25874</xdr:rowOff>
    </xdr:to>
    <xdr:cxnSp macro="">
      <xdr:nvCxnSpPr>
        <xdr:cNvPr id="126" name="直線コネクタ 125"/>
        <xdr:cNvCxnSpPr/>
      </xdr:nvCxnSpPr>
      <xdr:spPr>
        <a:xfrm flipV="1">
          <a:off x="2019300" y="10135222"/>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25874</xdr:rowOff>
    </xdr:from>
    <xdr:to>
      <xdr:col>10</xdr:col>
      <xdr:colOff>114300</xdr:colOff>
      <xdr:row>59</xdr:row>
      <xdr:rowOff>32723</xdr:rowOff>
    </xdr:to>
    <xdr:cxnSp macro="">
      <xdr:nvCxnSpPr>
        <xdr:cNvPr id="129" name="直線コネクタ 128"/>
        <xdr:cNvCxnSpPr/>
      </xdr:nvCxnSpPr>
      <xdr:spPr>
        <a:xfrm flipV="1">
          <a:off x="1130300" y="10141424"/>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114447</xdr:rowOff>
    </xdr:from>
    <xdr:to>
      <xdr:col>24</xdr:col>
      <xdr:colOff>114300</xdr:colOff>
      <xdr:row>59</xdr:row>
      <xdr:rowOff>44597</xdr:rowOff>
    </xdr:to>
    <xdr:sp macro="" textlink="">
      <xdr:nvSpPr>
        <xdr:cNvPr id="139" name="楕円 138"/>
        <xdr:cNvSpPr/>
      </xdr:nvSpPr>
      <xdr:spPr>
        <a:xfrm>
          <a:off x="4584700" y="100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41214</xdr:rowOff>
    </xdr:from>
    <xdr:ext cx="534377" cy="259045"/>
    <xdr:sp macro="" textlink="">
      <xdr:nvSpPr>
        <xdr:cNvPr id="140" name="物件費該当値テキスト"/>
        <xdr:cNvSpPr txBox="1"/>
      </xdr:nvSpPr>
      <xdr:spPr>
        <a:xfrm>
          <a:off x="4686300" y="99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137271</xdr:rowOff>
    </xdr:from>
    <xdr:to>
      <xdr:col>20</xdr:col>
      <xdr:colOff>38100</xdr:colOff>
      <xdr:row>59</xdr:row>
      <xdr:rowOff>67421</xdr:rowOff>
    </xdr:to>
    <xdr:sp macro="" textlink="">
      <xdr:nvSpPr>
        <xdr:cNvPr id="141" name="楕円 140"/>
        <xdr:cNvSpPr/>
      </xdr:nvSpPr>
      <xdr:spPr>
        <a:xfrm>
          <a:off x="3746500" y="100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58548</xdr:rowOff>
    </xdr:from>
    <xdr:ext cx="534377" cy="259045"/>
    <xdr:sp macro="" textlink="">
      <xdr:nvSpPr>
        <xdr:cNvPr id="142" name="テキスト ボックス 141"/>
        <xdr:cNvSpPr txBox="1"/>
      </xdr:nvSpPr>
      <xdr:spPr>
        <a:xfrm>
          <a:off x="3530111" y="101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140322</xdr:rowOff>
    </xdr:from>
    <xdr:to>
      <xdr:col>15</xdr:col>
      <xdr:colOff>101600</xdr:colOff>
      <xdr:row>59</xdr:row>
      <xdr:rowOff>70472</xdr:rowOff>
    </xdr:to>
    <xdr:sp macro="" textlink="">
      <xdr:nvSpPr>
        <xdr:cNvPr id="143" name="楕円 142"/>
        <xdr:cNvSpPr/>
      </xdr:nvSpPr>
      <xdr:spPr>
        <a:xfrm>
          <a:off x="2857500" y="100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61599</xdr:rowOff>
    </xdr:from>
    <xdr:ext cx="534377" cy="259045"/>
    <xdr:sp macro="" textlink="">
      <xdr:nvSpPr>
        <xdr:cNvPr id="144" name="テキスト ボックス 143"/>
        <xdr:cNvSpPr txBox="1"/>
      </xdr:nvSpPr>
      <xdr:spPr>
        <a:xfrm>
          <a:off x="2641111" y="101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146524</xdr:rowOff>
    </xdr:from>
    <xdr:to>
      <xdr:col>10</xdr:col>
      <xdr:colOff>165100</xdr:colOff>
      <xdr:row>59</xdr:row>
      <xdr:rowOff>76674</xdr:rowOff>
    </xdr:to>
    <xdr:sp macro="" textlink="">
      <xdr:nvSpPr>
        <xdr:cNvPr id="145" name="楕円 144"/>
        <xdr:cNvSpPr/>
      </xdr:nvSpPr>
      <xdr:spPr>
        <a:xfrm>
          <a:off x="1968500" y="100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67801</xdr:rowOff>
    </xdr:from>
    <xdr:ext cx="534377" cy="259045"/>
    <xdr:sp macro="" textlink="">
      <xdr:nvSpPr>
        <xdr:cNvPr id="146" name="テキスト ボックス 145"/>
        <xdr:cNvSpPr txBox="1"/>
      </xdr:nvSpPr>
      <xdr:spPr>
        <a:xfrm>
          <a:off x="1752111" y="101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153373</xdr:rowOff>
    </xdr:from>
    <xdr:to>
      <xdr:col>6</xdr:col>
      <xdr:colOff>38100</xdr:colOff>
      <xdr:row>59</xdr:row>
      <xdr:rowOff>83523</xdr:rowOff>
    </xdr:to>
    <xdr:sp macro="" textlink="">
      <xdr:nvSpPr>
        <xdr:cNvPr id="147" name="楕円 146"/>
        <xdr:cNvSpPr/>
      </xdr:nvSpPr>
      <xdr:spPr>
        <a:xfrm>
          <a:off x="1079500" y="100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74650</xdr:rowOff>
    </xdr:from>
    <xdr:ext cx="534377" cy="259045"/>
    <xdr:sp macro="" textlink="">
      <xdr:nvSpPr>
        <xdr:cNvPr id="148" name="テキスト ボックス 147"/>
        <xdr:cNvSpPr txBox="1"/>
      </xdr:nvSpPr>
      <xdr:spPr>
        <a:xfrm>
          <a:off x="863111" y="1019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74989</xdr:rowOff>
    </xdr:from>
    <xdr:to>
      <xdr:col>24</xdr:col>
      <xdr:colOff>63500</xdr:colOff>
      <xdr:row>79</xdr:row>
      <xdr:rowOff>82452</xdr:rowOff>
    </xdr:to>
    <xdr:cxnSp macro="">
      <xdr:nvCxnSpPr>
        <xdr:cNvPr id="179" name="直線コネクタ 178"/>
        <xdr:cNvCxnSpPr/>
      </xdr:nvCxnSpPr>
      <xdr:spPr>
        <a:xfrm>
          <a:off x="3797300" y="13619539"/>
          <a:ext cx="8382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74989</xdr:rowOff>
    </xdr:from>
    <xdr:to>
      <xdr:col>19</xdr:col>
      <xdr:colOff>177800</xdr:colOff>
      <xdr:row>79</xdr:row>
      <xdr:rowOff>87237</xdr:rowOff>
    </xdr:to>
    <xdr:cxnSp macro="">
      <xdr:nvCxnSpPr>
        <xdr:cNvPr id="182" name="直線コネクタ 181"/>
        <xdr:cNvCxnSpPr/>
      </xdr:nvCxnSpPr>
      <xdr:spPr>
        <a:xfrm flipV="1">
          <a:off x="2908300" y="13619539"/>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75659</xdr:rowOff>
    </xdr:from>
    <xdr:to>
      <xdr:col>15</xdr:col>
      <xdr:colOff>50800</xdr:colOff>
      <xdr:row>79</xdr:row>
      <xdr:rowOff>87237</xdr:rowOff>
    </xdr:to>
    <xdr:cxnSp macro="">
      <xdr:nvCxnSpPr>
        <xdr:cNvPr id="185" name="直線コネクタ 184"/>
        <xdr:cNvCxnSpPr/>
      </xdr:nvCxnSpPr>
      <xdr:spPr>
        <a:xfrm>
          <a:off x="2019300" y="13620209"/>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75366</xdr:rowOff>
    </xdr:from>
    <xdr:to>
      <xdr:col>10</xdr:col>
      <xdr:colOff>114300</xdr:colOff>
      <xdr:row>79</xdr:row>
      <xdr:rowOff>75659</xdr:rowOff>
    </xdr:to>
    <xdr:cxnSp macro="">
      <xdr:nvCxnSpPr>
        <xdr:cNvPr id="188" name="直線コネクタ 187"/>
        <xdr:cNvCxnSpPr/>
      </xdr:nvCxnSpPr>
      <xdr:spPr>
        <a:xfrm>
          <a:off x="1130300" y="1361991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31652</xdr:rowOff>
    </xdr:from>
    <xdr:to>
      <xdr:col>24</xdr:col>
      <xdr:colOff>114300</xdr:colOff>
      <xdr:row>79</xdr:row>
      <xdr:rowOff>133252</xdr:rowOff>
    </xdr:to>
    <xdr:sp macro="" textlink="">
      <xdr:nvSpPr>
        <xdr:cNvPr id="198" name="楕円 197"/>
        <xdr:cNvSpPr/>
      </xdr:nvSpPr>
      <xdr:spPr>
        <a:xfrm>
          <a:off x="4584700" y="135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118029</xdr:rowOff>
    </xdr:from>
    <xdr:ext cx="469744" cy="259045"/>
    <xdr:sp macro="" textlink="">
      <xdr:nvSpPr>
        <xdr:cNvPr id="199" name="維持補修費該当値テキスト"/>
        <xdr:cNvSpPr txBox="1"/>
      </xdr:nvSpPr>
      <xdr:spPr>
        <a:xfrm>
          <a:off x="4686300" y="134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24189</xdr:rowOff>
    </xdr:from>
    <xdr:to>
      <xdr:col>20</xdr:col>
      <xdr:colOff>38100</xdr:colOff>
      <xdr:row>79</xdr:row>
      <xdr:rowOff>125789</xdr:rowOff>
    </xdr:to>
    <xdr:sp macro="" textlink="">
      <xdr:nvSpPr>
        <xdr:cNvPr id="200" name="楕円 199"/>
        <xdr:cNvSpPr/>
      </xdr:nvSpPr>
      <xdr:spPr>
        <a:xfrm>
          <a:off x="3746500" y="135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116916</xdr:rowOff>
    </xdr:from>
    <xdr:ext cx="469744" cy="259045"/>
    <xdr:sp macro="" textlink="">
      <xdr:nvSpPr>
        <xdr:cNvPr id="201" name="テキスト ボックス 200"/>
        <xdr:cNvSpPr txBox="1"/>
      </xdr:nvSpPr>
      <xdr:spPr>
        <a:xfrm>
          <a:off x="3562428" y="1366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36437</xdr:rowOff>
    </xdr:from>
    <xdr:to>
      <xdr:col>15</xdr:col>
      <xdr:colOff>101600</xdr:colOff>
      <xdr:row>79</xdr:row>
      <xdr:rowOff>138037</xdr:rowOff>
    </xdr:to>
    <xdr:sp macro="" textlink="">
      <xdr:nvSpPr>
        <xdr:cNvPr id="202" name="楕円 201"/>
        <xdr:cNvSpPr/>
      </xdr:nvSpPr>
      <xdr:spPr>
        <a:xfrm>
          <a:off x="2857500" y="135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129164</xdr:rowOff>
    </xdr:from>
    <xdr:ext cx="378565" cy="259045"/>
    <xdr:sp macro="" textlink="">
      <xdr:nvSpPr>
        <xdr:cNvPr id="203" name="テキスト ボックス 202"/>
        <xdr:cNvSpPr txBox="1"/>
      </xdr:nvSpPr>
      <xdr:spPr>
        <a:xfrm>
          <a:off x="2719017" y="13673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24859</xdr:rowOff>
    </xdr:from>
    <xdr:to>
      <xdr:col>10</xdr:col>
      <xdr:colOff>165100</xdr:colOff>
      <xdr:row>79</xdr:row>
      <xdr:rowOff>126459</xdr:rowOff>
    </xdr:to>
    <xdr:sp macro="" textlink="">
      <xdr:nvSpPr>
        <xdr:cNvPr id="204" name="楕円 203"/>
        <xdr:cNvSpPr/>
      </xdr:nvSpPr>
      <xdr:spPr>
        <a:xfrm>
          <a:off x="1968500" y="13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117586</xdr:rowOff>
    </xdr:from>
    <xdr:ext cx="469744" cy="259045"/>
    <xdr:sp macro="" textlink="">
      <xdr:nvSpPr>
        <xdr:cNvPr id="205" name="テキスト ボックス 204"/>
        <xdr:cNvSpPr txBox="1"/>
      </xdr:nvSpPr>
      <xdr:spPr>
        <a:xfrm>
          <a:off x="1784428" y="1366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24566</xdr:rowOff>
    </xdr:from>
    <xdr:to>
      <xdr:col>6</xdr:col>
      <xdr:colOff>38100</xdr:colOff>
      <xdr:row>79</xdr:row>
      <xdr:rowOff>126166</xdr:rowOff>
    </xdr:to>
    <xdr:sp macro="" textlink="">
      <xdr:nvSpPr>
        <xdr:cNvPr id="206" name="楕円 205"/>
        <xdr:cNvSpPr/>
      </xdr:nvSpPr>
      <xdr:spPr>
        <a:xfrm>
          <a:off x="1079500" y="135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117293</xdr:rowOff>
    </xdr:from>
    <xdr:ext cx="469744" cy="259045"/>
    <xdr:sp macro="" textlink="">
      <xdr:nvSpPr>
        <xdr:cNvPr id="207" name="テキスト ボックス 206"/>
        <xdr:cNvSpPr txBox="1"/>
      </xdr:nvSpPr>
      <xdr:spPr>
        <a:xfrm>
          <a:off x="895428" y="1366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66700</xdr:rowOff>
    </xdr:from>
    <xdr:to>
      <xdr:col>24</xdr:col>
      <xdr:colOff>63500</xdr:colOff>
      <xdr:row>93</xdr:row>
      <xdr:rowOff>83414</xdr:rowOff>
    </xdr:to>
    <xdr:cxnSp macro="">
      <xdr:nvCxnSpPr>
        <xdr:cNvPr id="237" name="直線コネクタ 236"/>
        <xdr:cNvCxnSpPr/>
      </xdr:nvCxnSpPr>
      <xdr:spPr>
        <a:xfrm>
          <a:off x="3797300" y="15840100"/>
          <a:ext cx="838200" cy="18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8"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66700</xdr:rowOff>
    </xdr:from>
    <xdr:to>
      <xdr:col>19</xdr:col>
      <xdr:colOff>177800</xdr:colOff>
      <xdr:row>94</xdr:row>
      <xdr:rowOff>163119</xdr:rowOff>
    </xdr:to>
    <xdr:cxnSp macro="">
      <xdr:nvCxnSpPr>
        <xdr:cNvPr id="240" name="直線コネクタ 239"/>
        <xdr:cNvCxnSpPr/>
      </xdr:nvCxnSpPr>
      <xdr:spPr>
        <a:xfrm flipV="1">
          <a:off x="2908300" y="15840100"/>
          <a:ext cx="889000" cy="4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2" name="テキスト ボックス 241"/>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163119</xdr:rowOff>
    </xdr:from>
    <xdr:to>
      <xdr:col>15</xdr:col>
      <xdr:colOff>50800</xdr:colOff>
      <xdr:row>95</xdr:row>
      <xdr:rowOff>2654</xdr:rowOff>
    </xdr:to>
    <xdr:cxnSp macro="">
      <xdr:nvCxnSpPr>
        <xdr:cNvPr id="243" name="直線コネクタ 242"/>
        <xdr:cNvCxnSpPr/>
      </xdr:nvCxnSpPr>
      <xdr:spPr>
        <a:xfrm flipV="1">
          <a:off x="2019300" y="16279419"/>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5" name="テキスト ボックス 244"/>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2654</xdr:rowOff>
    </xdr:from>
    <xdr:to>
      <xdr:col>10</xdr:col>
      <xdr:colOff>114300</xdr:colOff>
      <xdr:row>95</xdr:row>
      <xdr:rowOff>12764</xdr:rowOff>
    </xdr:to>
    <xdr:cxnSp macro="">
      <xdr:nvCxnSpPr>
        <xdr:cNvPr id="246" name="直線コネクタ 245"/>
        <xdr:cNvCxnSpPr/>
      </xdr:nvCxnSpPr>
      <xdr:spPr>
        <a:xfrm flipV="1">
          <a:off x="1130300" y="16290404"/>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8" name="テキスト ボックス 247"/>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50" name="テキスト ボックス 249"/>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32614</xdr:rowOff>
    </xdr:from>
    <xdr:to>
      <xdr:col>24</xdr:col>
      <xdr:colOff>114300</xdr:colOff>
      <xdr:row>93</xdr:row>
      <xdr:rowOff>134214</xdr:rowOff>
    </xdr:to>
    <xdr:sp macro="" textlink="">
      <xdr:nvSpPr>
        <xdr:cNvPr id="256" name="楕円 255"/>
        <xdr:cNvSpPr/>
      </xdr:nvSpPr>
      <xdr:spPr>
        <a:xfrm>
          <a:off x="4584700" y="159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55491</xdr:rowOff>
    </xdr:from>
    <xdr:ext cx="599010" cy="259045"/>
    <xdr:sp macro="" textlink="">
      <xdr:nvSpPr>
        <xdr:cNvPr id="257" name="扶助費該当値テキスト"/>
        <xdr:cNvSpPr txBox="1"/>
      </xdr:nvSpPr>
      <xdr:spPr>
        <a:xfrm>
          <a:off x="4686300" y="1582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15900</xdr:rowOff>
    </xdr:from>
    <xdr:to>
      <xdr:col>20</xdr:col>
      <xdr:colOff>38100</xdr:colOff>
      <xdr:row>92</xdr:row>
      <xdr:rowOff>117500</xdr:rowOff>
    </xdr:to>
    <xdr:sp macro="" textlink="">
      <xdr:nvSpPr>
        <xdr:cNvPr id="258" name="楕円 257"/>
        <xdr:cNvSpPr/>
      </xdr:nvSpPr>
      <xdr:spPr>
        <a:xfrm>
          <a:off x="3746500" y="157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134027</xdr:rowOff>
    </xdr:from>
    <xdr:ext cx="599010" cy="259045"/>
    <xdr:sp macro="" textlink="">
      <xdr:nvSpPr>
        <xdr:cNvPr id="259" name="テキスト ボックス 258"/>
        <xdr:cNvSpPr txBox="1"/>
      </xdr:nvSpPr>
      <xdr:spPr>
        <a:xfrm>
          <a:off x="3497795" y="1556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112319</xdr:rowOff>
    </xdr:from>
    <xdr:to>
      <xdr:col>15</xdr:col>
      <xdr:colOff>101600</xdr:colOff>
      <xdr:row>95</xdr:row>
      <xdr:rowOff>42469</xdr:rowOff>
    </xdr:to>
    <xdr:sp macro="" textlink="">
      <xdr:nvSpPr>
        <xdr:cNvPr id="260" name="楕円 259"/>
        <xdr:cNvSpPr/>
      </xdr:nvSpPr>
      <xdr:spPr>
        <a:xfrm>
          <a:off x="2857500" y="162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58996</xdr:rowOff>
    </xdr:from>
    <xdr:ext cx="534377" cy="259045"/>
    <xdr:sp macro="" textlink="">
      <xdr:nvSpPr>
        <xdr:cNvPr id="261" name="テキスト ボックス 260"/>
        <xdr:cNvSpPr txBox="1"/>
      </xdr:nvSpPr>
      <xdr:spPr>
        <a:xfrm>
          <a:off x="2641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123304</xdr:rowOff>
    </xdr:from>
    <xdr:to>
      <xdr:col>10</xdr:col>
      <xdr:colOff>165100</xdr:colOff>
      <xdr:row>95</xdr:row>
      <xdr:rowOff>53454</xdr:rowOff>
    </xdr:to>
    <xdr:sp macro="" textlink="">
      <xdr:nvSpPr>
        <xdr:cNvPr id="262" name="楕円 261"/>
        <xdr:cNvSpPr/>
      </xdr:nvSpPr>
      <xdr:spPr>
        <a:xfrm>
          <a:off x="1968500" y="162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69981</xdr:rowOff>
    </xdr:from>
    <xdr:ext cx="534377" cy="259045"/>
    <xdr:sp macro="" textlink="">
      <xdr:nvSpPr>
        <xdr:cNvPr id="263" name="テキスト ボックス 262"/>
        <xdr:cNvSpPr txBox="1"/>
      </xdr:nvSpPr>
      <xdr:spPr>
        <a:xfrm>
          <a:off x="1752111" y="160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133414</xdr:rowOff>
    </xdr:from>
    <xdr:to>
      <xdr:col>6</xdr:col>
      <xdr:colOff>38100</xdr:colOff>
      <xdr:row>95</xdr:row>
      <xdr:rowOff>63564</xdr:rowOff>
    </xdr:to>
    <xdr:sp macro="" textlink="">
      <xdr:nvSpPr>
        <xdr:cNvPr id="264" name="楕円 263"/>
        <xdr:cNvSpPr/>
      </xdr:nvSpPr>
      <xdr:spPr>
        <a:xfrm>
          <a:off x="1079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80091</xdr:rowOff>
    </xdr:from>
    <xdr:ext cx="534377" cy="259045"/>
    <xdr:sp macro="" textlink="">
      <xdr:nvSpPr>
        <xdr:cNvPr id="265" name="テキスト ボックス 264"/>
        <xdr:cNvSpPr txBox="1"/>
      </xdr:nvSpPr>
      <xdr:spPr>
        <a:xfrm>
          <a:off x="863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109269</xdr:rowOff>
    </xdr:from>
    <xdr:to>
      <xdr:col>55</xdr:col>
      <xdr:colOff>0</xdr:colOff>
      <xdr:row>35</xdr:row>
      <xdr:rowOff>168577</xdr:rowOff>
    </xdr:to>
    <xdr:cxnSp macro="">
      <xdr:nvCxnSpPr>
        <xdr:cNvPr id="292" name="直線コネクタ 291"/>
        <xdr:cNvCxnSpPr/>
      </xdr:nvCxnSpPr>
      <xdr:spPr>
        <a:xfrm flipV="1">
          <a:off x="9639300" y="6110019"/>
          <a:ext cx="838200" cy="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151679</xdr:rowOff>
    </xdr:from>
    <xdr:to>
      <xdr:col>50</xdr:col>
      <xdr:colOff>114300</xdr:colOff>
      <xdr:row>35</xdr:row>
      <xdr:rowOff>168577</xdr:rowOff>
    </xdr:to>
    <xdr:cxnSp macro="">
      <xdr:nvCxnSpPr>
        <xdr:cNvPr id="295" name="直線コネクタ 294"/>
        <xdr:cNvCxnSpPr/>
      </xdr:nvCxnSpPr>
      <xdr:spPr>
        <a:xfrm>
          <a:off x="8750300" y="5638079"/>
          <a:ext cx="889000" cy="5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151679</xdr:rowOff>
    </xdr:from>
    <xdr:to>
      <xdr:col>45</xdr:col>
      <xdr:colOff>177800</xdr:colOff>
      <xdr:row>36</xdr:row>
      <xdr:rowOff>65917</xdr:rowOff>
    </xdr:to>
    <xdr:cxnSp macro="">
      <xdr:nvCxnSpPr>
        <xdr:cNvPr id="298" name="直線コネクタ 297"/>
        <xdr:cNvCxnSpPr/>
      </xdr:nvCxnSpPr>
      <xdr:spPr>
        <a:xfrm flipV="1">
          <a:off x="7861300" y="5638079"/>
          <a:ext cx="889000" cy="6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65917</xdr:rowOff>
    </xdr:from>
    <xdr:to>
      <xdr:col>41</xdr:col>
      <xdr:colOff>50800</xdr:colOff>
      <xdr:row>37</xdr:row>
      <xdr:rowOff>20760</xdr:rowOff>
    </xdr:to>
    <xdr:cxnSp macro="">
      <xdr:nvCxnSpPr>
        <xdr:cNvPr id="301" name="直線コネクタ 300"/>
        <xdr:cNvCxnSpPr/>
      </xdr:nvCxnSpPr>
      <xdr:spPr>
        <a:xfrm flipV="1">
          <a:off x="6972300" y="6238117"/>
          <a:ext cx="889000" cy="1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58469</xdr:rowOff>
    </xdr:from>
    <xdr:to>
      <xdr:col>55</xdr:col>
      <xdr:colOff>50800</xdr:colOff>
      <xdr:row>35</xdr:row>
      <xdr:rowOff>160069</xdr:rowOff>
    </xdr:to>
    <xdr:sp macro="" textlink="">
      <xdr:nvSpPr>
        <xdr:cNvPr id="311" name="楕円 310"/>
        <xdr:cNvSpPr/>
      </xdr:nvSpPr>
      <xdr:spPr>
        <a:xfrm>
          <a:off x="10426700" y="60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36896</xdr:rowOff>
    </xdr:from>
    <xdr:ext cx="599010" cy="259045"/>
    <xdr:sp macro="" textlink="">
      <xdr:nvSpPr>
        <xdr:cNvPr id="312" name="補助費等該当値テキスト"/>
        <xdr:cNvSpPr txBox="1"/>
      </xdr:nvSpPr>
      <xdr:spPr>
        <a:xfrm>
          <a:off x="10528300" y="603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117777</xdr:rowOff>
    </xdr:from>
    <xdr:to>
      <xdr:col>50</xdr:col>
      <xdr:colOff>165100</xdr:colOff>
      <xdr:row>36</xdr:row>
      <xdr:rowOff>47927</xdr:rowOff>
    </xdr:to>
    <xdr:sp macro="" textlink="">
      <xdr:nvSpPr>
        <xdr:cNvPr id="313" name="楕円 312"/>
        <xdr:cNvSpPr/>
      </xdr:nvSpPr>
      <xdr:spPr>
        <a:xfrm>
          <a:off x="9588500" y="61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39054</xdr:rowOff>
    </xdr:from>
    <xdr:ext cx="599010" cy="259045"/>
    <xdr:sp macro="" textlink="">
      <xdr:nvSpPr>
        <xdr:cNvPr id="314" name="テキスト ボックス 313"/>
        <xdr:cNvSpPr txBox="1"/>
      </xdr:nvSpPr>
      <xdr:spPr>
        <a:xfrm>
          <a:off x="9339795" y="621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100879</xdr:rowOff>
    </xdr:from>
    <xdr:to>
      <xdr:col>46</xdr:col>
      <xdr:colOff>38100</xdr:colOff>
      <xdr:row>33</xdr:row>
      <xdr:rowOff>31029</xdr:rowOff>
    </xdr:to>
    <xdr:sp macro="" textlink="">
      <xdr:nvSpPr>
        <xdr:cNvPr id="315" name="楕円 314"/>
        <xdr:cNvSpPr/>
      </xdr:nvSpPr>
      <xdr:spPr>
        <a:xfrm>
          <a:off x="8699500" y="55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22156</xdr:rowOff>
    </xdr:from>
    <xdr:ext cx="599010" cy="259045"/>
    <xdr:sp macro="" textlink="">
      <xdr:nvSpPr>
        <xdr:cNvPr id="316" name="テキスト ボックス 315"/>
        <xdr:cNvSpPr txBox="1"/>
      </xdr:nvSpPr>
      <xdr:spPr>
        <a:xfrm>
          <a:off x="8450795" y="568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15117</xdr:rowOff>
    </xdr:from>
    <xdr:to>
      <xdr:col>41</xdr:col>
      <xdr:colOff>101600</xdr:colOff>
      <xdr:row>36</xdr:row>
      <xdr:rowOff>116717</xdr:rowOff>
    </xdr:to>
    <xdr:sp macro="" textlink="">
      <xdr:nvSpPr>
        <xdr:cNvPr id="317" name="楕円 316"/>
        <xdr:cNvSpPr/>
      </xdr:nvSpPr>
      <xdr:spPr>
        <a:xfrm>
          <a:off x="7810500" y="61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107844</xdr:rowOff>
    </xdr:from>
    <xdr:ext cx="534377" cy="259045"/>
    <xdr:sp macro="" textlink="">
      <xdr:nvSpPr>
        <xdr:cNvPr id="318" name="テキスト ボックス 317"/>
        <xdr:cNvSpPr txBox="1"/>
      </xdr:nvSpPr>
      <xdr:spPr>
        <a:xfrm>
          <a:off x="7594111" y="628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141410</xdr:rowOff>
    </xdr:from>
    <xdr:to>
      <xdr:col>36</xdr:col>
      <xdr:colOff>165100</xdr:colOff>
      <xdr:row>37</xdr:row>
      <xdr:rowOff>71560</xdr:rowOff>
    </xdr:to>
    <xdr:sp macro="" textlink="">
      <xdr:nvSpPr>
        <xdr:cNvPr id="319" name="楕円 318"/>
        <xdr:cNvSpPr/>
      </xdr:nvSpPr>
      <xdr:spPr>
        <a:xfrm>
          <a:off x="6921500" y="63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62687</xdr:rowOff>
    </xdr:from>
    <xdr:ext cx="534377" cy="259045"/>
    <xdr:sp macro="" textlink="">
      <xdr:nvSpPr>
        <xdr:cNvPr id="320" name="テキスト ボックス 319"/>
        <xdr:cNvSpPr txBox="1"/>
      </xdr:nvSpPr>
      <xdr:spPr>
        <a:xfrm>
          <a:off x="6705111" y="64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130517</xdr:rowOff>
    </xdr:from>
    <xdr:to>
      <xdr:col>55</xdr:col>
      <xdr:colOff>0</xdr:colOff>
      <xdr:row>59</xdr:row>
      <xdr:rowOff>27593</xdr:rowOff>
    </xdr:to>
    <xdr:cxnSp macro="">
      <xdr:nvCxnSpPr>
        <xdr:cNvPr id="351" name="直線コネクタ 350"/>
        <xdr:cNvCxnSpPr/>
      </xdr:nvCxnSpPr>
      <xdr:spPr>
        <a:xfrm>
          <a:off x="9639300" y="10074617"/>
          <a:ext cx="8382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130517</xdr:rowOff>
    </xdr:from>
    <xdr:to>
      <xdr:col>50</xdr:col>
      <xdr:colOff>114300</xdr:colOff>
      <xdr:row>59</xdr:row>
      <xdr:rowOff>802</xdr:rowOff>
    </xdr:to>
    <xdr:cxnSp macro="">
      <xdr:nvCxnSpPr>
        <xdr:cNvPr id="354" name="直線コネクタ 353"/>
        <xdr:cNvCxnSpPr/>
      </xdr:nvCxnSpPr>
      <xdr:spPr>
        <a:xfrm flipV="1">
          <a:off x="8750300" y="10074617"/>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802</xdr:rowOff>
    </xdr:from>
    <xdr:to>
      <xdr:col>45</xdr:col>
      <xdr:colOff>177800</xdr:colOff>
      <xdr:row>59</xdr:row>
      <xdr:rowOff>6400</xdr:rowOff>
    </xdr:to>
    <xdr:cxnSp macro="">
      <xdr:nvCxnSpPr>
        <xdr:cNvPr id="357" name="直線コネクタ 356"/>
        <xdr:cNvCxnSpPr/>
      </xdr:nvCxnSpPr>
      <xdr:spPr>
        <a:xfrm flipV="1">
          <a:off x="7861300" y="1011635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6400</xdr:rowOff>
    </xdr:from>
    <xdr:to>
      <xdr:col>41</xdr:col>
      <xdr:colOff>50800</xdr:colOff>
      <xdr:row>59</xdr:row>
      <xdr:rowOff>16298</xdr:rowOff>
    </xdr:to>
    <xdr:cxnSp macro="">
      <xdr:nvCxnSpPr>
        <xdr:cNvPr id="360" name="直線コネクタ 359"/>
        <xdr:cNvCxnSpPr/>
      </xdr:nvCxnSpPr>
      <xdr:spPr>
        <a:xfrm flipV="1">
          <a:off x="6972300" y="10121950"/>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148243</xdr:rowOff>
    </xdr:from>
    <xdr:to>
      <xdr:col>55</xdr:col>
      <xdr:colOff>50800</xdr:colOff>
      <xdr:row>59</xdr:row>
      <xdr:rowOff>78393</xdr:rowOff>
    </xdr:to>
    <xdr:sp macro="" textlink="">
      <xdr:nvSpPr>
        <xdr:cNvPr id="370" name="楕円 369"/>
        <xdr:cNvSpPr/>
      </xdr:nvSpPr>
      <xdr:spPr>
        <a:xfrm>
          <a:off x="10426700" y="100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63170</xdr:rowOff>
    </xdr:from>
    <xdr:ext cx="534377" cy="259045"/>
    <xdr:sp macro="" textlink="">
      <xdr:nvSpPr>
        <xdr:cNvPr id="371" name="普通建設事業費該当値テキスト"/>
        <xdr:cNvSpPr txBox="1"/>
      </xdr:nvSpPr>
      <xdr:spPr>
        <a:xfrm>
          <a:off x="10528300" y="100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79717</xdr:rowOff>
    </xdr:from>
    <xdr:to>
      <xdr:col>50</xdr:col>
      <xdr:colOff>165100</xdr:colOff>
      <xdr:row>59</xdr:row>
      <xdr:rowOff>9867</xdr:rowOff>
    </xdr:to>
    <xdr:sp macro="" textlink="">
      <xdr:nvSpPr>
        <xdr:cNvPr id="372" name="楕円 371"/>
        <xdr:cNvSpPr/>
      </xdr:nvSpPr>
      <xdr:spPr>
        <a:xfrm>
          <a:off x="9588500" y="100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994</xdr:rowOff>
    </xdr:from>
    <xdr:ext cx="534377" cy="259045"/>
    <xdr:sp macro="" textlink="">
      <xdr:nvSpPr>
        <xdr:cNvPr id="373" name="テキスト ボックス 372"/>
        <xdr:cNvSpPr txBox="1"/>
      </xdr:nvSpPr>
      <xdr:spPr>
        <a:xfrm>
          <a:off x="9372111" y="10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121452</xdr:rowOff>
    </xdr:from>
    <xdr:to>
      <xdr:col>46</xdr:col>
      <xdr:colOff>38100</xdr:colOff>
      <xdr:row>59</xdr:row>
      <xdr:rowOff>51602</xdr:rowOff>
    </xdr:to>
    <xdr:sp macro="" textlink="">
      <xdr:nvSpPr>
        <xdr:cNvPr id="374" name="楕円 373"/>
        <xdr:cNvSpPr/>
      </xdr:nvSpPr>
      <xdr:spPr>
        <a:xfrm>
          <a:off x="8699500" y="100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42729</xdr:rowOff>
    </xdr:from>
    <xdr:ext cx="534377" cy="259045"/>
    <xdr:sp macro="" textlink="">
      <xdr:nvSpPr>
        <xdr:cNvPr id="375" name="テキスト ボックス 374"/>
        <xdr:cNvSpPr txBox="1"/>
      </xdr:nvSpPr>
      <xdr:spPr>
        <a:xfrm>
          <a:off x="8483111" y="101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127050</xdr:rowOff>
    </xdr:from>
    <xdr:to>
      <xdr:col>41</xdr:col>
      <xdr:colOff>101600</xdr:colOff>
      <xdr:row>59</xdr:row>
      <xdr:rowOff>57200</xdr:rowOff>
    </xdr:to>
    <xdr:sp macro="" textlink="">
      <xdr:nvSpPr>
        <xdr:cNvPr id="376" name="楕円 375"/>
        <xdr:cNvSpPr/>
      </xdr:nvSpPr>
      <xdr:spPr>
        <a:xfrm>
          <a:off x="7810500" y="100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48327</xdr:rowOff>
    </xdr:from>
    <xdr:ext cx="534377" cy="259045"/>
    <xdr:sp macro="" textlink="">
      <xdr:nvSpPr>
        <xdr:cNvPr id="377" name="テキスト ボックス 376"/>
        <xdr:cNvSpPr txBox="1"/>
      </xdr:nvSpPr>
      <xdr:spPr>
        <a:xfrm>
          <a:off x="7594111" y="101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136948</xdr:rowOff>
    </xdr:from>
    <xdr:to>
      <xdr:col>36</xdr:col>
      <xdr:colOff>165100</xdr:colOff>
      <xdr:row>59</xdr:row>
      <xdr:rowOff>67098</xdr:rowOff>
    </xdr:to>
    <xdr:sp macro="" textlink="">
      <xdr:nvSpPr>
        <xdr:cNvPr id="378" name="楕円 377"/>
        <xdr:cNvSpPr/>
      </xdr:nvSpPr>
      <xdr:spPr>
        <a:xfrm>
          <a:off x="6921500" y="100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58225</xdr:rowOff>
    </xdr:from>
    <xdr:ext cx="534377" cy="259045"/>
    <xdr:sp macro="" textlink="">
      <xdr:nvSpPr>
        <xdr:cNvPr id="379" name="テキスト ボックス 378"/>
        <xdr:cNvSpPr txBox="1"/>
      </xdr:nvSpPr>
      <xdr:spPr>
        <a:xfrm>
          <a:off x="6705111" y="1017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88247</xdr:rowOff>
    </xdr:from>
    <xdr:to>
      <xdr:col>55</xdr:col>
      <xdr:colOff>0</xdr:colOff>
      <xdr:row>78</xdr:row>
      <xdr:rowOff>98707</xdr:rowOff>
    </xdr:to>
    <xdr:cxnSp macro="">
      <xdr:nvCxnSpPr>
        <xdr:cNvPr id="406" name="直線コネクタ 405"/>
        <xdr:cNvCxnSpPr/>
      </xdr:nvCxnSpPr>
      <xdr:spPr>
        <a:xfrm>
          <a:off x="9639300" y="13461347"/>
          <a:ext cx="8382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88247</xdr:rowOff>
    </xdr:from>
    <xdr:to>
      <xdr:col>50</xdr:col>
      <xdr:colOff>114300</xdr:colOff>
      <xdr:row>78</xdr:row>
      <xdr:rowOff>106649</xdr:rowOff>
    </xdr:to>
    <xdr:cxnSp macro="">
      <xdr:nvCxnSpPr>
        <xdr:cNvPr id="409" name="直線コネクタ 408"/>
        <xdr:cNvCxnSpPr/>
      </xdr:nvCxnSpPr>
      <xdr:spPr>
        <a:xfrm flipV="1">
          <a:off x="8750300" y="13461347"/>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106649</xdr:rowOff>
    </xdr:from>
    <xdr:to>
      <xdr:col>45</xdr:col>
      <xdr:colOff>177800</xdr:colOff>
      <xdr:row>78</xdr:row>
      <xdr:rowOff>120960</xdr:rowOff>
    </xdr:to>
    <xdr:cxnSp macro="">
      <xdr:nvCxnSpPr>
        <xdr:cNvPr id="412" name="直線コネクタ 411"/>
        <xdr:cNvCxnSpPr/>
      </xdr:nvCxnSpPr>
      <xdr:spPr>
        <a:xfrm flipV="1">
          <a:off x="7861300" y="13479749"/>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18830</xdr:rowOff>
    </xdr:from>
    <xdr:to>
      <xdr:col>41</xdr:col>
      <xdr:colOff>50800</xdr:colOff>
      <xdr:row>78</xdr:row>
      <xdr:rowOff>120960</xdr:rowOff>
    </xdr:to>
    <xdr:cxnSp macro="">
      <xdr:nvCxnSpPr>
        <xdr:cNvPr id="415" name="直線コネクタ 414"/>
        <xdr:cNvCxnSpPr/>
      </xdr:nvCxnSpPr>
      <xdr:spPr>
        <a:xfrm>
          <a:off x="6972300" y="13391930"/>
          <a:ext cx="889000" cy="10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47907</xdr:rowOff>
    </xdr:from>
    <xdr:to>
      <xdr:col>55</xdr:col>
      <xdr:colOff>50800</xdr:colOff>
      <xdr:row>78</xdr:row>
      <xdr:rowOff>149507</xdr:rowOff>
    </xdr:to>
    <xdr:sp macro="" textlink="">
      <xdr:nvSpPr>
        <xdr:cNvPr id="425" name="楕円 424"/>
        <xdr:cNvSpPr/>
      </xdr:nvSpPr>
      <xdr:spPr>
        <a:xfrm>
          <a:off x="10426700" y="134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134284</xdr:rowOff>
    </xdr:from>
    <xdr:ext cx="469744" cy="259045"/>
    <xdr:sp macro="" textlink="">
      <xdr:nvSpPr>
        <xdr:cNvPr id="426" name="普通建設事業費 （ うち新規整備　）該当値テキスト"/>
        <xdr:cNvSpPr txBox="1"/>
      </xdr:nvSpPr>
      <xdr:spPr>
        <a:xfrm>
          <a:off x="10528300" y="1333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37447</xdr:rowOff>
    </xdr:from>
    <xdr:to>
      <xdr:col>50</xdr:col>
      <xdr:colOff>165100</xdr:colOff>
      <xdr:row>78</xdr:row>
      <xdr:rowOff>139047</xdr:rowOff>
    </xdr:to>
    <xdr:sp macro="" textlink="">
      <xdr:nvSpPr>
        <xdr:cNvPr id="427" name="楕円 426"/>
        <xdr:cNvSpPr/>
      </xdr:nvSpPr>
      <xdr:spPr>
        <a:xfrm>
          <a:off x="9588500" y="134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130174</xdr:rowOff>
    </xdr:from>
    <xdr:ext cx="534377" cy="259045"/>
    <xdr:sp macro="" textlink="">
      <xdr:nvSpPr>
        <xdr:cNvPr id="428" name="テキスト ボックス 427"/>
        <xdr:cNvSpPr txBox="1"/>
      </xdr:nvSpPr>
      <xdr:spPr>
        <a:xfrm>
          <a:off x="9372111" y="135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55849</xdr:rowOff>
    </xdr:from>
    <xdr:to>
      <xdr:col>46</xdr:col>
      <xdr:colOff>38100</xdr:colOff>
      <xdr:row>78</xdr:row>
      <xdr:rowOff>157449</xdr:rowOff>
    </xdr:to>
    <xdr:sp macro="" textlink="">
      <xdr:nvSpPr>
        <xdr:cNvPr id="429" name="楕円 428"/>
        <xdr:cNvSpPr/>
      </xdr:nvSpPr>
      <xdr:spPr>
        <a:xfrm>
          <a:off x="8699500" y="13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148576</xdr:rowOff>
    </xdr:from>
    <xdr:ext cx="469744" cy="259045"/>
    <xdr:sp macro="" textlink="">
      <xdr:nvSpPr>
        <xdr:cNvPr id="430" name="テキスト ボックス 429"/>
        <xdr:cNvSpPr txBox="1"/>
      </xdr:nvSpPr>
      <xdr:spPr>
        <a:xfrm>
          <a:off x="8515428" y="135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70160</xdr:rowOff>
    </xdr:from>
    <xdr:to>
      <xdr:col>41</xdr:col>
      <xdr:colOff>101600</xdr:colOff>
      <xdr:row>79</xdr:row>
      <xdr:rowOff>310</xdr:rowOff>
    </xdr:to>
    <xdr:sp macro="" textlink="">
      <xdr:nvSpPr>
        <xdr:cNvPr id="431" name="楕円 430"/>
        <xdr:cNvSpPr/>
      </xdr:nvSpPr>
      <xdr:spPr>
        <a:xfrm>
          <a:off x="7810500" y="134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162887</xdr:rowOff>
    </xdr:from>
    <xdr:ext cx="469744" cy="259045"/>
    <xdr:sp macro="" textlink="">
      <xdr:nvSpPr>
        <xdr:cNvPr id="432" name="テキスト ボックス 431"/>
        <xdr:cNvSpPr txBox="1"/>
      </xdr:nvSpPr>
      <xdr:spPr>
        <a:xfrm>
          <a:off x="7626428" y="1353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139480</xdr:rowOff>
    </xdr:from>
    <xdr:to>
      <xdr:col>36</xdr:col>
      <xdr:colOff>165100</xdr:colOff>
      <xdr:row>78</xdr:row>
      <xdr:rowOff>69630</xdr:rowOff>
    </xdr:to>
    <xdr:sp macro="" textlink="">
      <xdr:nvSpPr>
        <xdr:cNvPr id="433" name="楕円 432"/>
        <xdr:cNvSpPr/>
      </xdr:nvSpPr>
      <xdr:spPr>
        <a:xfrm>
          <a:off x="6921500" y="133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60757</xdr:rowOff>
    </xdr:from>
    <xdr:ext cx="534377" cy="259045"/>
    <xdr:sp macro="" textlink="">
      <xdr:nvSpPr>
        <xdr:cNvPr id="434" name="テキスト ボックス 433"/>
        <xdr:cNvSpPr txBox="1"/>
      </xdr:nvSpPr>
      <xdr:spPr>
        <a:xfrm>
          <a:off x="6705111" y="134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168284</xdr:rowOff>
    </xdr:from>
    <xdr:to>
      <xdr:col>55</xdr:col>
      <xdr:colOff>0</xdr:colOff>
      <xdr:row>97</xdr:row>
      <xdr:rowOff>165674</xdr:rowOff>
    </xdr:to>
    <xdr:cxnSp macro="">
      <xdr:nvCxnSpPr>
        <xdr:cNvPr id="461" name="直線コネクタ 460"/>
        <xdr:cNvCxnSpPr/>
      </xdr:nvCxnSpPr>
      <xdr:spPr>
        <a:xfrm>
          <a:off x="9639300" y="16627484"/>
          <a:ext cx="838200" cy="16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168284</xdr:rowOff>
    </xdr:from>
    <xdr:to>
      <xdr:col>50</xdr:col>
      <xdr:colOff>114300</xdr:colOff>
      <xdr:row>97</xdr:row>
      <xdr:rowOff>78197</xdr:rowOff>
    </xdr:to>
    <xdr:cxnSp macro="">
      <xdr:nvCxnSpPr>
        <xdr:cNvPr id="464" name="直線コネクタ 463"/>
        <xdr:cNvCxnSpPr/>
      </xdr:nvCxnSpPr>
      <xdr:spPr>
        <a:xfrm flipV="1">
          <a:off x="8750300" y="16627484"/>
          <a:ext cx="8890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78197</xdr:rowOff>
    </xdr:from>
    <xdr:to>
      <xdr:col>45</xdr:col>
      <xdr:colOff>177800</xdr:colOff>
      <xdr:row>97</xdr:row>
      <xdr:rowOff>110210</xdr:rowOff>
    </xdr:to>
    <xdr:cxnSp macro="">
      <xdr:nvCxnSpPr>
        <xdr:cNvPr id="467" name="直線コネクタ 466"/>
        <xdr:cNvCxnSpPr/>
      </xdr:nvCxnSpPr>
      <xdr:spPr>
        <a:xfrm flipV="1">
          <a:off x="7861300" y="16708847"/>
          <a:ext cx="889000" cy="3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110210</xdr:rowOff>
    </xdr:from>
    <xdr:to>
      <xdr:col>41</xdr:col>
      <xdr:colOff>50800</xdr:colOff>
      <xdr:row>98</xdr:row>
      <xdr:rowOff>56211</xdr:rowOff>
    </xdr:to>
    <xdr:cxnSp macro="">
      <xdr:nvCxnSpPr>
        <xdr:cNvPr id="470" name="直線コネクタ 469"/>
        <xdr:cNvCxnSpPr/>
      </xdr:nvCxnSpPr>
      <xdr:spPr>
        <a:xfrm flipV="1">
          <a:off x="6972300" y="16740860"/>
          <a:ext cx="889000" cy="11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114874</xdr:rowOff>
    </xdr:from>
    <xdr:to>
      <xdr:col>55</xdr:col>
      <xdr:colOff>50800</xdr:colOff>
      <xdr:row>98</xdr:row>
      <xdr:rowOff>45024</xdr:rowOff>
    </xdr:to>
    <xdr:sp macro="" textlink="">
      <xdr:nvSpPr>
        <xdr:cNvPr id="480" name="楕円 479"/>
        <xdr:cNvSpPr/>
      </xdr:nvSpPr>
      <xdr:spPr>
        <a:xfrm>
          <a:off x="10426700" y="167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29801</xdr:rowOff>
    </xdr:from>
    <xdr:ext cx="534377" cy="259045"/>
    <xdr:sp macro="" textlink="">
      <xdr:nvSpPr>
        <xdr:cNvPr id="481" name="普通建設事業費 （ うち更新整備　）該当値テキスト"/>
        <xdr:cNvSpPr txBox="1"/>
      </xdr:nvSpPr>
      <xdr:spPr>
        <a:xfrm>
          <a:off x="10528300" y="1666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117484</xdr:rowOff>
    </xdr:from>
    <xdr:to>
      <xdr:col>50</xdr:col>
      <xdr:colOff>165100</xdr:colOff>
      <xdr:row>97</xdr:row>
      <xdr:rowOff>47634</xdr:rowOff>
    </xdr:to>
    <xdr:sp macro="" textlink="">
      <xdr:nvSpPr>
        <xdr:cNvPr id="482" name="楕円 481"/>
        <xdr:cNvSpPr/>
      </xdr:nvSpPr>
      <xdr:spPr>
        <a:xfrm>
          <a:off x="9588500" y="165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38761</xdr:rowOff>
    </xdr:from>
    <xdr:ext cx="534377" cy="259045"/>
    <xdr:sp macro="" textlink="">
      <xdr:nvSpPr>
        <xdr:cNvPr id="483" name="テキスト ボックス 482"/>
        <xdr:cNvSpPr txBox="1"/>
      </xdr:nvSpPr>
      <xdr:spPr>
        <a:xfrm>
          <a:off x="9372111" y="166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27397</xdr:rowOff>
    </xdr:from>
    <xdr:to>
      <xdr:col>46</xdr:col>
      <xdr:colOff>38100</xdr:colOff>
      <xdr:row>97</xdr:row>
      <xdr:rowOff>128997</xdr:rowOff>
    </xdr:to>
    <xdr:sp macro="" textlink="">
      <xdr:nvSpPr>
        <xdr:cNvPr id="484" name="楕円 483"/>
        <xdr:cNvSpPr/>
      </xdr:nvSpPr>
      <xdr:spPr>
        <a:xfrm>
          <a:off x="8699500" y="166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120124</xdr:rowOff>
    </xdr:from>
    <xdr:ext cx="534377" cy="259045"/>
    <xdr:sp macro="" textlink="">
      <xdr:nvSpPr>
        <xdr:cNvPr id="485" name="テキスト ボックス 484"/>
        <xdr:cNvSpPr txBox="1"/>
      </xdr:nvSpPr>
      <xdr:spPr>
        <a:xfrm>
          <a:off x="8483111" y="1675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59410</xdr:rowOff>
    </xdr:from>
    <xdr:to>
      <xdr:col>41</xdr:col>
      <xdr:colOff>101600</xdr:colOff>
      <xdr:row>97</xdr:row>
      <xdr:rowOff>161010</xdr:rowOff>
    </xdr:to>
    <xdr:sp macro="" textlink="">
      <xdr:nvSpPr>
        <xdr:cNvPr id="486" name="楕円 485"/>
        <xdr:cNvSpPr/>
      </xdr:nvSpPr>
      <xdr:spPr>
        <a:xfrm>
          <a:off x="7810500" y="166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152137</xdr:rowOff>
    </xdr:from>
    <xdr:ext cx="534377" cy="259045"/>
    <xdr:sp macro="" textlink="">
      <xdr:nvSpPr>
        <xdr:cNvPr id="487" name="テキスト ボックス 486"/>
        <xdr:cNvSpPr txBox="1"/>
      </xdr:nvSpPr>
      <xdr:spPr>
        <a:xfrm>
          <a:off x="7594111" y="167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5411</xdr:rowOff>
    </xdr:from>
    <xdr:to>
      <xdr:col>36</xdr:col>
      <xdr:colOff>165100</xdr:colOff>
      <xdr:row>98</xdr:row>
      <xdr:rowOff>107011</xdr:rowOff>
    </xdr:to>
    <xdr:sp macro="" textlink="">
      <xdr:nvSpPr>
        <xdr:cNvPr id="488" name="楕円 487"/>
        <xdr:cNvSpPr/>
      </xdr:nvSpPr>
      <xdr:spPr>
        <a:xfrm>
          <a:off x="6921500" y="168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98138</xdr:rowOff>
    </xdr:from>
    <xdr:ext cx="534377" cy="259045"/>
    <xdr:sp macro="" textlink="">
      <xdr:nvSpPr>
        <xdr:cNvPr id="489" name="テキスト ボックス 488"/>
        <xdr:cNvSpPr txBox="1"/>
      </xdr:nvSpPr>
      <xdr:spPr>
        <a:xfrm>
          <a:off x="6705111" y="169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98570</xdr:rowOff>
    </xdr:from>
    <xdr:to>
      <xdr:col>81</xdr:col>
      <xdr:colOff>50800</xdr:colOff>
      <xdr:row>38</xdr:row>
      <xdr:rowOff>139700</xdr:rowOff>
    </xdr:to>
    <xdr:cxnSp macro="">
      <xdr:nvCxnSpPr>
        <xdr:cNvPr id="519" name="直線コネクタ 518"/>
        <xdr:cNvCxnSpPr/>
      </xdr:nvCxnSpPr>
      <xdr:spPr>
        <a:xfrm>
          <a:off x="14592300" y="6613670"/>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98570</xdr:rowOff>
    </xdr:from>
    <xdr:to>
      <xdr:col>76</xdr:col>
      <xdr:colOff>114300</xdr:colOff>
      <xdr:row>38</xdr:row>
      <xdr:rowOff>139700</xdr:rowOff>
    </xdr:to>
    <xdr:cxnSp macro="">
      <xdr:nvCxnSpPr>
        <xdr:cNvPr id="522" name="直線コネクタ 521"/>
        <xdr:cNvCxnSpPr/>
      </xdr:nvCxnSpPr>
      <xdr:spPr>
        <a:xfrm flipV="1">
          <a:off x="13703300" y="6613670"/>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47770</xdr:rowOff>
    </xdr:from>
    <xdr:to>
      <xdr:col>76</xdr:col>
      <xdr:colOff>165100</xdr:colOff>
      <xdr:row>38</xdr:row>
      <xdr:rowOff>149370</xdr:rowOff>
    </xdr:to>
    <xdr:sp macro="" textlink="">
      <xdr:nvSpPr>
        <xdr:cNvPr id="539" name="楕円 538"/>
        <xdr:cNvSpPr/>
      </xdr:nvSpPr>
      <xdr:spPr>
        <a:xfrm>
          <a:off x="14541500" y="65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140497</xdr:rowOff>
    </xdr:from>
    <xdr:ext cx="469744" cy="259045"/>
    <xdr:sp macro="" textlink="">
      <xdr:nvSpPr>
        <xdr:cNvPr id="540" name="テキスト ボックス 539"/>
        <xdr:cNvSpPr txBox="1"/>
      </xdr:nvSpPr>
      <xdr:spPr>
        <a:xfrm>
          <a:off x="14357428" y="66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92078</xdr:rowOff>
    </xdr:from>
    <xdr:to>
      <xdr:col>85</xdr:col>
      <xdr:colOff>127000</xdr:colOff>
      <xdr:row>77</xdr:row>
      <xdr:rowOff>109818</xdr:rowOff>
    </xdr:to>
    <xdr:cxnSp macro="">
      <xdr:nvCxnSpPr>
        <xdr:cNvPr id="620" name="直線コネクタ 619"/>
        <xdr:cNvCxnSpPr/>
      </xdr:nvCxnSpPr>
      <xdr:spPr>
        <a:xfrm flipV="1">
          <a:off x="15481300" y="13293728"/>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109818</xdr:rowOff>
    </xdr:from>
    <xdr:to>
      <xdr:col>81</xdr:col>
      <xdr:colOff>50800</xdr:colOff>
      <xdr:row>77</xdr:row>
      <xdr:rowOff>115683</xdr:rowOff>
    </xdr:to>
    <xdr:cxnSp macro="">
      <xdr:nvCxnSpPr>
        <xdr:cNvPr id="623" name="直線コネクタ 622"/>
        <xdr:cNvCxnSpPr/>
      </xdr:nvCxnSpPr>
      <xdr:spPr>
        <a:xfrm flipV="1">
          <a:off x="14592300" y="13311468"/>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115683</xdr:rowOff>
    </xdr:from>
    <xdr:to>
      <xdr:col>76</xdr:col>
      <xdr:colOff>114300</xdr:colOff>
      <xdr:row>77</xdr:row>
      <xdr:rowOff>134319</xdr:rowOff>
    </xdr:to>
    <xdr:cxnSp macro="">
      <xdr:nvCxnSpPr>
        <xdr:cNvPr id="626" name="直線コネクタ 625"/>
        <xdr:cNvCxnSpPr/>
      </xdr:nvCxnSpPr>
      <xdr:spPr>
        <a:xfrm flipV="1">
          <a:off x="13703300" y="13317333"/>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134319</xdr:rowOff>
    </xdr:from>
    <xdr:to>
      <xdr:col>71</xdr:col>
      <xdr:colOff>177800</xdr:colOff>
      <xdr:row>77</xdr:row>
      <xdr:rowOff>135206</xdr:rowOff>
    </xdr:to>
    <xdr:cxnSp macro="">
      <xdr:nvCxnSpPr>
        <xdr:cNvPr id="629" name="直線コネクタ 628"/>
        <xdr:cNvCxnSpPr/>
      </xdr:nvCxnSpPr>
      <xdr:spPr>
        <a:xfrm flipV="1">
          <a:off x="12814300" y="13335969"/>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41278</xdr:rowOff>
    </xdr:from>
    <xdr:to>
      <xdr:col>85</xdr:col>
      <xdr:colOff>177800</xdr:colOff>
      <xdr:row>77</xdr:row>
      <xdr:rowOff>142878</xdr:rowOff>
    </xdr:to>
    <xdr:sp macro="" textlink="">
      <xdr:nvSpPr>
        <xdr:cNvPr id="639" name="楕円 638"/>
        <xdr:cNvSpPr/>
      </xdr:nvSpPr>
      <xdr:spPr>
        <a:xfrm>
          <a:off x="16268700" y="132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19705</xdr:rowOff>
    </xdr:from>
    <xdr:ext cx="534377" cy="259045"/>
    <xdr:sp macro="" textlink="">
      <xdr:nvSpPr>
        <xdr:cNvPr id="640" name="公債費該当値テキスト"/>
        <xdr:cNvSpPr txBox="1"/>
      </xdr:nvSpPr>
      <xdr:spPr>
        <a:xfrm>
          <a:off x="16370300" y="132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59018</xdr:rowOff>
    </xdr:from>
    <xdr:to>
      <xdr:col>81</xdr:col>
      <xdr:colOff>101600</xdr:colOff>
      <xdr:row>77</xdr:row>
      <xdr:rowOff>160618</xdr:rowOff>
    </xdr:to>
    <xdr:sp macro="" textlink="">
      <xdr:nvSpPr>
        <xdr:cNvPr id="641" name="楕円 640"/>
        <xdr:cNvSpPr/>
      </xdr:nvSpPr>
      <xdr:spPr>
        <a:xfrm>
          <a:off x="15430500" y="132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151745</xdr:rowOff>
    </xdr:from>
    <xdr:ext cx="534377" cy="259045"/>
    <xdr:sp macro="" textlink="">
      <xdr:nvSpPr>
        <xdr:cNvPr id="642" name="テキスト ボックス 641"/>
        <xdr:cNvSpPr txBox="1"/>
      </xdr:nvSpPr>
      <xdr:spPr>
        <a:xfrm>
          <a:off x="15214111" y="133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64883</xdr:rowOff>
    </xdr:from>
    <xdr:to>
      <xdr:col>76</xdr:col>
      <xdr:colOff>165100</xdr:colOff>
      <xdr:row>77</xdr:row>
      <xdr:rowOff>166483</xdr:rowOff>
    </xdr:to>
    <xdr:sp macro="" textlink="">
      <xdr:nvSpPr>
        <xdr:cNvPr id="643" name="楕円 642"/>
        <xdr:cNvSpPr/>
      </xdr:nvSpPr>
      <xdr:spPr>
        <a:xfrm>
          <a:off x="14541500" y="132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157610</xdr:rowOff>
    </xdr:from>
    <xdr:ext cx="534377" cy="259045"/>
    <xdr:sp macro="" textlink="">
      <xdr:nvSpPr>
        <xdr:cNvPr id="644" name="テキスト ボックス 643"/>
        <xdr:cNvSpPr txBox="1"/>
      </xdr:nvSpPr>
      <xdr:spPr>
        <a:xfrm>
          <a:off x="14325111" y="133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83519</xdr:rowOff>
    </xdr:from>
    <xdr:to>
      <xdr:col>72</xdr:col>
      <xdr:colOff>38100</xdr:colOff>
      <xdr:row>78</xdr:row>
      <xdr:rowOff>13669</xdr:rowOff>
    </xdr:to>
    <xdr:sp macro="" textlink="">
      <xdr:nvSpPr>
        <xdr:cNvPr id="645" name="楕円 644"/>
        <xdr:cNvSpPr/>
      </xdr:nvSpPr>
      <xdr:spPr>
        <a:xfrm>
          <a:off x="13652500" y="132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4796</xdr:rowOff>
    </xdr:from>
    <xdr:ext cx="534377" cy="259045"/>
    <xdr:sp macro="" textlink="">
      <xdr:nvSpPr>
        <xdr:cNvPr id="646" name="テキスト ボックス 645"/>
        <xdr:cNvSpPr txBox="1"/>
      </xdr:nvSpPr>
      <xdr:spPr>
        <a:xfrm>
          <a:off x="13436111" y="133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84406</xdr:rowOff>
    </xdr:from>
    <xdr:to>
      <xdr:col>67</xdr:col>
      <xdr:colOff>101600</xdr:colOff>
      <xdr:row>78</xdr:row>
      <xdr:rowOff>14556</xdr:rowOff>
    </xdr:to>
    <xdr:sp macro="" textlink="">
      <xdr:nvSpPr>
        <xdr:cNvPr id="647" name="楕円 646"/>
        <xdr:cNvSpPr/>
      </xdr:nvSpPr>
      <xdr:spPr>
        <a:xfrm>
          <a:off x="12763500" y="132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5683</xdr:rowOff>
    </xdr:from>
    <xdr:ext cx="534377" cy="259045"/>
    <xdr:sp macro="" textlink="">
      <xdr:nvSpPr>
        <xdr:cNvPr id="648" name="テキスト ボックス 647"/>
        <xdr:cNvSpPr txBox="1"/>
      </xdr:nvSpPr>
      <xdr:spPr>
        <a:xfrm>
          <a:off x="12547111" y="133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40329</xdr:rowOff>
    </xdr:from>
    <xdr:to>
      <xdr:col>85</xdr:col>
      <xdr:colOff>127000</xdr:colOff>
      <xdr:row>99</xdr:row>
      <xdr:rowOff>58359</xdr:rowOff>
    </xdr:to>
    <xdr:cxnSp macro="">
      <xdr:nvCxnSpPr>
        <xdr:cNvPr id="679" name="直線コネクタ 678"/>
        <xdr:cNvCxnSpPr/>
      </xdr:nvCxnSpPr>
      <xdr:spPr>
        <a:xfrm>
          <a:off x="15481300" y="17013879"/>
          <a:ext cx="838200" cy="1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40329</xdr:rowOff>
    </xdr:from>
    <xdr:to>
      <xdr:col>81</xdr:col>
      <xdr:colOff>50800</xdr:colOff>
      <xdr:row>99</xdr:row>
      <xdr:rowOff>59103</xdr:rowOff>
    </xdr:to>
    <xdr:cxnSp macro="">
      <xdr:nvCxnSpPr>
        <xdr:cNvPr id="682" name="直線コネクタ 681"/>
        <xdr:cNvCxnSpPr/>
      </xdr:nvCxnSpPr>
      <xdr:spPr>
        <a:xfrm flipV="1">
          <a:off x="14592300" y="17013879"/>
          <a:ext cx="8890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59103</xdr:rowOff>
    </xdr:from>
    <xdr:to>
      <xdr:col>76</xdr:col>
      <xdr:colOff>114300</xdr:colOff>
      <xdr:row>99</xdr:row>
      <xdr:rowOff>64221</xdr:rowOff>
    </xdr:to>
    <xdr:cxnSp macro="">
      <xdr:nvCxnSpPr>
        <xdr:cNvPr id="685" name="直線コネクタ 684"/>
        <xdr:cNvCxnSpPr/>
      </xdr:nvCxnSpPr>
      <xdr:spPr>
        <a:xfrm flipV="1">
          <a:off x="13703300" y="17032653"/>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64221</xdr:rowOff>
    </xdr:from>
    <xdr:to>
      <xdr:col>71</xdr:col>
      <xdr:colOff>177800</xdr:colOff>
      <xdr:row>99</xdr:row>
      <xdr:rowOff>69475</xdr:rowOff>
    </xdr:to>
    <xdr:cxnSp macro="">
      <xdr:nvCxnSpPr>
        <xdr:cNvPr id="688" name="直線コネクタ 687"/>
        <xdr:cNvCxnSpPr/>
      </xdr:nvCxnSpPr>
      <xdr:spPr>
        <a:xfrm flipV="1">
          <a:off x="12814300" y="17037771"/>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7559</xdr:rowOff>
    </xdr:from>
    <xdr:to>
      <xdr:col>85</xdr:col>
      <xdr:colOff>177800</xdr:colOff>
      <xdr:row>99</xdr:row>
      <xdr:rowOff>109159</xdr:rowOff>
    </xdr:to>
    <xdr:sp macro="" textlink="">
      <xdr:nvSpPr>
        <xdr:cNvPr id="698" name="楕円 697"/>
        <xdr:cNvSpPr/>
      </xdr:nvSpPr>
      <xdr:spPr>
        <a:xfrm>
          <a:off x="16268700" y="169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9" name="積立金該当値テキスト"/>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160979</xdr:rowOff>
    </xdr:from>
    <xdr:to>
      <xdr:col>81</xdr:col>
      <xdr:colOff>101600</xdr:colOff>
      <xdr:row>99</xdr:row>
      <xdr:rowOff>91129</xdr:rowOff>
    </xdr:to>
    <xdr:sp macro="" textlink="">
      <xdr:nvSpPr>
        <xdr:cNvPr id="700" name="楕円 699"/>
        <xdr:cNvSpPr/>
      </xdr:nvSpPr>
      <xdr:spPr>
        <a:xfrm>
          <a:off x="15430500" y="1696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82256</xdr:rowOff>
    </xdr:from>
    <xdr:ext cx="534377" cy="259045"/>
    <xdr:sp macro="" textlink="">
      <xdr:nvSpPr>
        <xdr:cNvPr id="701" name="テキスト ボックス 700"/>
        <xdr:cNvSpPr txBox="1"/>
      </xdr:nvSpPr>
      <xdr:spPr>
        <a:xfrm>
          <a:off x="15214111" y="170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8303</xdr:rowOff>
    </xdr:from>
    <xdr:to>
      <xdr:col>76</xdr:col>
      <xdr:colOff>165100</xdr:colOff>
      <xdr:row>99</xdr:row>
      <xdr:rowOff>109903</xdr:rowOff>
    </xdr:to>
    <xdr:sp macro="" textlink="">
      <xdr:nvSpPr>
        <xdr:cNvPr id="702" name="楕円 701"/>
        <xdr:cNvSpPr/>
      </xdr:nvSpPr>
      <xdr:spPr>
        <a:xfrm>
          <a:off x="14541500" y="169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101030</xdr:rowOff>
    </xdr:from>
    <xdr:ext cx="534377" cy="259045"/>
    <xdr:sp macro="" textlink="">
      <xdr:nvSpPr>
        <xdr:cNvPr id="703" name="テキスト ボックス 702"/>
        <xdr:cNvSpPr txBox="1"/>
      </xdr:nvSpPr>
      <xdr:spPr>
        <a:xfrm>
          <a:off x="14325111" y="170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13421</xdr:rowOff>
    </xdr:from>
    <xdr:to>
      <xdr:col>72</xdr:col>
      <xdr:colOff>38100</xdr:colOff>
      <xdr:row>99</xdr:row>
      <xdr:rowOff>115021</xdr:rowOff>
    </xdr:to>
    <xdr:sp macro="" textlink="">
      <xdr:nvSpPr>
        <xdr:cNvPr id="704" name="楕円 703"/>
        <xdr:cNvSpPr/>
      </xdr:nvSpPr>
      <xdr:spPr>
        <a:xfrm>
          <a:off x="13652500" y="16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106148</xdr:rowOff>
    </xdr:from>
    <xdr:ext cx="534377" cy="259045"/>
    <xdr:sp macro="" textlink="">
      <xdr:nvSpPr>
        <xdr:cNvPr id="705" name="テキスト ボックス 704"/>
        <xdr:cNvSpPr txBox="1"/>
      </xdr:nvSpPr>
      <xdr:spPr>
        <a:xfrm>
          <a:off x="13436111" y="170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18675</xdr:rowOff>
    </xdr:from>
    <xdr:to>
      <xdr:col>67</xdr:col>
      <xdr:colOff>101600</xdr:colOff>
      <xdr:row>99</xdr:row>
      <xdr:rowOff>120275</xdr:rowOff>
    </xdr:to>
    <xdr:sp macro="" textlink="">
      <xdr:nvSpPr>
        <xdr:cNvPr id="706" name="楕円 705"/>
        <xdr:cNvSpPr/>
      </xdr:nvSpPr>
      <xdr:spPr>
        <a:xfrm>
          <a:off x="12763500" y="16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111402</xdr:rowOff>
    </xdr:from>
    <xdr:ext cx="534377" cy="259045"/>
    <xdr:sp macro="" textlink="">
      <xdr:nvSpPr>
        <xdr:cNvPr id="707" name="テキスト ボックス 706"/>
        <xdr:cNvSpPr txBox="1"/>
      </xdr:nvSpPr>
      <xdr:spPr>
        <a:xfrm>
          <a:off x="12547111" y="170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98389</xdr:rowOff>
    </xdr:to>
    <xdr:cxnSp macro="">
      <xdr:nvCxnSpPr>
        <xdr:cNvPr id="738" name="直線コネクタ 737"/>
        <xdr:cNvCxnSpPr/>
      </xdr:nvCxnSpPr>
      <xdr:spPr>
        <a:xfrm>
          <a:off x="21323300" y="6784449"/>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98878</xdr:rowOff>
    </xdr:to>
    <xdr:cxnSp macro="">
      <xdr:nvCxnSpPr>
        <xdr:cNvPr id="741" name="直線コネクタ 740"/>
        <xdr:cNvCxnSpPr/>
      </xdr:nvCxnSpPr>
      <xdr:spPr>
        <a:xfrm flipV="1">
          <a:off x="20434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50612</xdr:rowOff>
    </xdr:from>
    <xdr:to>
      <xdr:col>107</xdr:col>
      <xdr:colOff>50800</xdr:colOff>
      <xdr:row>39</xdr:row>
      <xdr:rowOff>98878</xdr:rowOff>
    </xdr:to>
    <xdr:cxnSp macro="">
      <xdr:nvCxnSpPr>
        <xdr:cNvPr id="744" name="直線コネクタ 743"/>
        <xdr:cNvCxnSpPr/>
      </xdr:nvCxnSpPr>
      <xdr:spPr>
        <a:xfrm>
          <a:off x="19545300" y="6737162"/>
          <a:ext cx="889000" cy="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123763</xdr:rowOff>
    </xdr:from>
    <xdr:to>
      <xdr:col>102</xdr:col>
      <xdr:colOff>114300</xdr:colOff>
      <xdr:row>39</xdr:row>
      <xdr:rowOff>50612</xdr:rowOff>
    </xdr:to>
    <xdr:cxnSp macro="">
      <xdr:nvCxnSpPr>
        <xdr:cNvPr id="747" name="直線コネクタ 746"/>
        <xdr:cNvCxnSpPr/>
      </xdr:nvCxnSpPr>
      <xdr:spPr>
        <a:xfrm>
          <a:off x="18656300" y="6638863"/>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51" name="テキスト ボックス 750"/>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47589</xdr:rowOff>
    </xdr:from>
    <xdr:to>
      <xdr:col>116</xdr:col>
      <xdr:colOff>114300</xdr:colOff>
      <xdr:row>39</xdr:row>
      <xdr:rowOff>149189</xdr:rowOff>
    </xdr:to>
    <xdr:sp macro="" textlink="">
      <xdr:nvSpPr>
        <xdr:cNvPr id="757" name="楕円 756"/>
        <xdr:cNvSpPr/>
      </xdr:nvSpPr>
      <xdr:spPr>
        <a:xfrm>
          <a:off x="22110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133966</xdr:rowOff>
    </xdr:from>
    <xdr:ext cx="313932" cy="259045"/>
    <xdr:sp macro="" textlink="">
      <xdr:nvSpPr>
        <xdr:cNvPr id="758" name="投資及び出資金該当値テキスト"/>
        <xdr:cNvSpPr txBox="1"/>
      </xdr:nvSpPr>
      <xdr:spPr>
        <a:xfrm>
          <a:off x="22212300" y="664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47099</xdr:rowOff>
    </xdr:from>
    <xdr:to>
      <xdr:col>112</xdr:col>
      <xdr:colOff>38100</xdr:colOff>
      <xdr:row>39</xdr:row>
      <xdr:rowOff>148699</xdr:rowOff>
    </xdr:to>
    <xdr:sp macro="" textlink="">
      <xdr:nvSpPr>
        <xdr:cNvPr id="759" name="楕円 758"/>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139826</xdr:rowOff>
    </xdr:from>
    <xdr:ext cx="313932" cy="259045"/>
    <xdr:sp macro="" textlink="">
      <xdr:nvSpPr>
        <xdr:cNvPr id="760" name="テキスト ボックス 759"/>
        <xdr:cNvSpPr txBox="1"/>
      </xdr:nvSpPr>
      <xdr:spPr>
        <a:xfrm>
          <a:off x="21166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171262</xdr:rowOff>
    </xdr:from>
    <xdr:to>
      <xdr:col>102</xdr:col>
      <xdr:colOff>165100</xdr:colOff>
      <xdr:row>39</xdr:row>
      <xdr:rowOff>101412</xdr:rowOff>
    </xdr:to>
    <xdr:sp macro="" textlink="">
      <xdr:nvSpPr>
        <xdr:cNvPr id="763" name="楕円 762"/>
        <xdr:cNvSpPr/>
      </xdr:nvSpPr>
      <xdr:spPr>
        <a:xfrm>
          <a:off x="19494500" y="66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92539</xdr:rowOff>
    </xdr:from>
    <xdr:ext cx="469744" cy="259045"/>
    <xdr:sp macro="" textlink="">
      <xdr:nvSpPr>
        <xdr:cNvPr id="764" name="テキスト ボックス 763"/>
        <xdr:cNvSpPr txBox="1"/>
      </xdr:nvSpPr>
      <xdr:spPr>
        <a:xfrm>
          <a:off x="19310428" y="677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72963</xdr:rowOff>
    </xdr:from>
    <xdr:to>
      <xdr:col>98</xdr:col>
      <xdr:colOff>38100</xdr:colOff>
      <xdr:row>39</xdr:row>
      <xdr:rowOff>3113</xdr:rowOff>
    </xdr:to>
    <xdr:sp macro="" textlink="">
      <xdr:nvSpPr>
        <xdr:cNvPr id="765" name="楕円 764"/>
        <xdr:cNvSpPr/>
      </xdr:nvSpPr>
      <xdr:spPr>
        <a:xfrm>
          <a:off x="18605500" y="65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19640</xdr:rowOff>
    </xdr:from>
    <xdr:ext cx="469744" cy="259045"/>
    <xdr:sp macro="" textlink="">
      <xdr:nvSpPr>
        <xdr:cNvPr id="766" name="テキスト ボックス 765"/>
        <xdr:cNvSpPr txBox="1"/>
      </xdr:nvSpPr>
      <xdr:spPr>
        <a:xfrm>
          <a:off x="18421428" y="63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56261</xdr:rowOff>
    </xdr:from>
    <xdr:to>
      <xdr:col>116</xdr:col>
      <xdr:colOff>63500</xdr:colOff>
      <xdr:row>59</xdr:row>
      <xdr:rowOff>67659</xdr:rowOff>
    </xdr:to>
    <xdr:cxnSp macro="">
      <xdr:nvCxnSpPr>
        <xdr:cNvPr id="797" name="直線コネクタ 796"/>
        <xdr:cNvCxnSpPr/>
      </xdr:nvCxnSpPr>
      <xdr:spPr>
        <a:xfrm flipV="1">
          <a:off x="21323300" y="10171811"/>
          <a:ext cx="8382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67659</xdr:rowOff>
    </xdr:from>
    <xdr:to>
      <xdr:col>111</xdr:col>
      <xdr:colOff>177800</xdr:colOff>
      <xdr:row>59</xdr:row>
      <xdr:rowOff>79480</xdr:rowOff>
    </xdr:to>
    <xdr:cxnSp macro="">
      <xdr:nvCxnSpPr>
        <xdr:cNvPr id="800" name="直線コネクタ 799"/>
        <xdr:cNvCxnSpPr/>
      </xdr:nvCxnSpPr>
      <xdr:spPr>
        <a:xfrm flipV="1">
          <a:off x="20434300" y="10183209"/>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79317</xdr:rowOff>
    </xdr:from>
    <xdr:to>
      <xdr:col>107</xdr:col>
      <xdr:colOff>50800</xdr:colOff>
      <xdr:row>59</xdr:row>
      <xdr:rowOff>79480</xdr:rowOff>
    </xdr:to>
    <xdr:cxnSp macro="">
      <xdr:nvCxnSpPr>
        <xdr:cNvPr id="803" name="直線コネクタ 802"/>
        <xdr:cNvCxnSpPr/>
      </xdr:nvCxnSpPr>
      <xdr:spPr>
        <a:xfrm>
          <a:off x="19545300" y="1019486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57633</xdr:rowOff>
    </xdr:from>
    <xdr:to>
      <xdr:col>102</xdr:col>
      <xdr:colOff>114300</xdr:colOff>
      <xdr:row>59</xdr:row>
      <xdr:rowOff>79317</xdr:rowOff>
    </xdr:to>
    <xdr:cxnSp macro="">
      <xdr:nvCxnSpPr>
        <xdr:cNvPr id="806" name="直線コネクタ 805"/>
        <xdr:cNvCxnSpPr/>
      </xdr:nvCxnSpPr>
      <xdr:spPr>
        <a:xfrm>
          <a:off x="18656300" y="10173183"/>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5461</xdr:rowOff>
    </xdr:from>
    <xdr:to>
      <xdr:col>116</xdr:col>
      <xdr:colOff>114300</xdr:colOff>
      <xdr:row>59</xdr:row>
      <xdr:rowOff>107061</xdr:rowOff>
    </xdr:to>
    <xdr:sp macro="" textlink="">
      <xdr:nvSpPr>
        <xdr:cNvPr id="816" name="楕円 815"/>
        <xdr:cNvSpPr/>
      </xdr:nvSpPr>
      <xdr:spPr>
        <a:xfrm>
          <a:off x="22110700" y="1012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7" name="貸付金該当値テキスト"/>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16859</xdr:rowOff>
    </xdr:from>
    <xdr:to>
      <xdr:col>112</xdr:col>
      <xdr:colOff>38100</xdr:colOff>
      <xdr:row>59</xdr:row>
      <xdr:rowOff>118459</xdr:rowOff>
    </xdr:to>
    <xdr:sp macro="" textlink="">
      <xdr:nvSpPr>
        <xdr:cNvPr id="818" name="楕円 817"/>
        <xdr:cNvSpPr/>
      </xdr:nvSpPr>
      <xdr:spPr>
        <a:xfrm>
          <a:off x="21272500" y="101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109586</xdr:rowOff>
    </xdr:from>
    <xdr:ext cx="378565" cy="259045"/>
    <xdr:sp macro="" textlink="">
      <xdr:nvSpPr>
        <xdr:cNvPr id="819" name="テキスト ボックス 818"/>
        <xdr:cNvSpPr txBox="1"/>
      </xdr:nvSpPr>
      <xdr:spPr>
        <a:xfrm>
          <a:off x="21134017" y="10225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28680</xdr:rowOff>
    </xdr:from>
    <xdr:to>
      <xdr:col>107</xdr:col>
      <xdr:colOff>101600</xdr:colOff>
      <xdr:row>59</xdr:row>
      <xdr:rowOff>130280</xdr:rowOff>
    </xdr:to>
    <xdr:sp macro="" textlink="">
      <xdr:nvSpPr>
        <xdr:cNvPr id="820" name="楕円 819"/>
        <xdr:cNvSpPr/>
      </xdr:nvSpPr>
      <xdr:spPr>
        <a:xfrm>
          <a:off x="20383500" y="101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121407</xdr:rowOff>
    </xdr:from>
    <xdr:ext cx="378565" cy="259045"/>
    <xdr:sp macro="" textlink="">
      <xdr:nvSpPr>
        <xdr:cNvPr id="821" name="テキスト ボックス 820"/>
        <xdr:cNvSpPr txBox="1"/>
      </xdr:nvSpPr>
      <xdr:spPr>
        <a:xfrm>
          <a:off x="20245017" y="10236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28517</xdr:rowOff>
    </xdr:from>
    <xdr:to>
      <xdr:col>102</xdr:col>
      <xdr:colOff>165100</xdr:colOff>
      <xdr:row>59</xdr:row>
      <xdr:rowOff>130117</xdr:rowOff>
    </xdr:to>
    <xdr:sp macro="" textlink="">
      <xdr:nvSpPr>
        <xdr:cNvPr id="822" name="楕円 821"/>
        <xdr:cNvSpPr/>
      </xdr:nvSpPr>
      <xdr:spPr>
        <a:xfrm>
          <a:off x="19494500" y="101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121244</xdr:rowOff>
    </xdr:from>
    <xdr:ext cx="378565" cy="259045"/>
    <xdr:sp macro="" textlink="">
      <xdr:nvSpPr>
        <xdr:cNvPr id="823" name="テキスト ボックス 822"/>
        <xdr:cNvSpPr txBox="1"/>
      </xdr:nvSpPr>
      <xdr:spPr>
        <a:xfrm>
          <a:off x="19356017" y="1023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6833</xdr:rowOff>
    </xdr:from>
    <xdr:to>
      <xdr:col>98</xdr:col>
      <xdr:colOff>38100</xdr:colOff>
      <xdr:row>59</xdr:row>
      <xdr:rowOff>108433</xdr:rowOff>
    </xdr:to>
    <xdr:sp macro="" textlink="">
      <xdr:nvSpPr>
        <xdr:cNvPr id="824" name="楕円 823"/>
        <xdr:cNvSpPr/>
      </xdr:nvSpPr>
      <xdr:spPr>
        <a:xfrm>
          <a:off x="18605500" y="101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99560</xdr:rowOff>
    </xdr:from>
    <xdr:ext cx="469744" cy="259045"/>
    <xdr:sp macro="" textlink="">
      <xdr:nvSpPr>
        <xdr:cNvPr id="825" name="テキスト ボックス 824"/>
        <xdr:cNvSpPr txBox="1"/>
      </xdr:nvSpPr>
      <xdr:spPr>
        <a:xfrm>
          <a:off x="18421428" y="1021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57167</xdr:rowOff>
    </xdr:from>
    <xdr:to>
      <xdr:col>116</xdr:col>
      <xdr:colOff>63500</xdr:colOff>
      <xdr:row>77</xdr:row>
      <xdr:rowOff>59598</xdr:rowOff>
    </xdr:to>
    <xdr:cxnSp macro="">
      <xdr:nvCxnSpPr>
        <xdr:cNvPr id="854" name="直線コネクタ 853"/>
        <xdr:cNvCxnSpPr/>
      </xdr:nvCxnSpPr>
      <xdr:spPr>
        <a:xfrm>
          <a:off x="21323300" y="13258817"/>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57167</xdr:rowOff>
    </xdr:from>
    <xdr:to>
      <xdr:col>111</xdr:col>
      <xdr:colOff>177800</xdr:colOff>
      <xdr:row>77</xdr:row>
      <xdr:rowOff>67661</xdr:rowOff>
    </xdr:to>
    <xdr:cxnSp macro="">
      <xdr:nvCxnSpPr>
        <xdr:cNvPr id="857" name="直線コネクタ 856"/>
        <xdr:cNvCxnSpPr/>
      </xdr:nvCxnSpPr>
      <xdr:spPr>
        <a:xfrm flipV="1">
          <a:off x="20434300" y="13258817"/>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67661</xdr:rowOff>
    </xdr:from>
    <xdr:to>
      <xdr:col>107</xdr:col>
      <xdr:colOff>50800</xdr:colOff>
      <xdr:row>77</xdr:row>
      <xdr:rowOff>75037</xdr:rowOff>
    </xdr:to>
    <xdr:cxnSp macro="">
      <xdr:nvCxnSpPr>
        <xdr:cNvPr id="860" name="直線コネクタ 859"/>
        <xdr:cNvCxnSpPr/>
      </xdr:nvCxnSpPr>
      <xdr:spPr>
        <a:xfrm flipV="1">
          <a:off x="19545300" y="13269311"/>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92768</xdr:rowOff>
    </xdr:from>
    <xdr:to>
      <xdr:col>102</xdr:col>
      <xdr:colOff>114300</xdr:colOff>
      <xdr:row>77</xdr:row>
      <xdr:rowOff>75037</xdr:rowOff>
    </xdr:to>
    <xdr:cxnSp macro="">
      <xdr:nvCxnSpPr>
        <xdr:cNvPr id="863" name="直線コネクタ 862"/>
        <xdr:cNvCxnSpPr/>
      </xdr:nvCxnSpPr>
      <xdr:spPr>
        <a:xfrm>
          <a:off x="18656300" y="13122968"/>
          <a:ext cx="889000" cy="15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8798</xdr:rowOff>
    </xdr:from>
    <xdr:to>
      <xdr:col>116</xdr:col>
      <xdr:colOff>114300</xdr:colOff>
      <xdr:row>77</xdr:row>
      <xdr:rowOff>110398</xdr:rowOff>
    </xdr:to>
    <xdr:sp macro="" textlink="">
      <xdr:nvSpPr>
        <xdr:cNvPr id="873" name="楕円 872"/>
        <xdr:cNvSpPr/>
      </xdr:nvSpPr>
      <xdr:spPr>
        <a:xfrm>
          <a:off x="22110700" y="132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95175</xdr:rowOff>
    </xdr:from>
    <xdr:ext cx="534377" cy="259045"/>
    <xdr:sp macro="" textlink="">
      <xdr:nvSpPr>
        <xdr:cNvPr id="874" name="繰出金該当値テキスト"/>
        <xdr:cNvSpPr txBox="1"/>
      </xdr:nvSpPr>
      <xdr:spPr>
        <a:xfrm>
          <a:off x="22212300" y="1312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6367</xdr:rowOff>
    </xdr:from>
    <xdr:to>
      <xdr:col>112</xdr:col>
      <xdr:colOff>38100</xdr:colOff>
      <xdr:row>77</xdr:row>
      <xdr:rowOff>107967</xdr:rowOff>
    </xdr:to>
    <xdr:sp macro="" textlink="">
      <xdr:nvSpPr>
        <xdr:cNvPr id="875" name="楕円 874"/>
        <xdr:cNvSpPr/>
      </xdr:nvSpPr>
      <xdr:spPr>
        <a:xfrm>
          <a:off x="21272500" y="132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99094</xdr:rowOff>
    </xdr:from>
    <xdr:ext cx="534377" cy="259045"/>
    <xdr:sp macro="" textlink="">
      <xdr:nvSpPr>
        <xdr:cNvPr id="876" name="テキスト ボックス 875"/>
        <xdr:cNvSpPr txBox="1"/>
      </xdr:nvSpPr>
      <xdr:spPr>
        <a:xfrm>
          <a:off x="21056111" y="133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16861</xdr:rowOff>
    </xdr:from>
    <xdr:to>
      <xdr:col>107</xdr:col>
      <xdr:colOff>101600</xdr:colOff>
      <xdr:row>77</xdr:row>
      <xdr:rowOff>118461</xdr:rowOff>
    </xdr:to>
    <xdr:sp macro="" textlink="">
      <xdr:nvSpPr>
        <xdr:cNvPr id="877" name="楕円 876"/>
        <xdr:cNvSpPr/>
      </xdr:nvSpPr>
      <xdr:spPr>
        <a:xfrm>
          <a:off x="20383500" y="132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109588</xdr:rowOff>
    </xdr:from>
    <xdr:ext cx="534377" cy="259045"/>
    <xdr:sp macro="" textlink="">
      <xdr:nvSpPr>
        <xdr:cNvPr id="878" name="テキスト ボックス 877"/>
        <xdr:cNvSpPr txBox="1"/>
      </xdr:nvSpPr>
      <xdr:spPr>
        <a:xfrm>
          <a:off x="20167111" y="133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24237</xdr:rowOff>
    </xdr:from>
    <xdr:to>
      <xdr:col>102</xdr:col>
      <xdr:colOff>165100</xdr:colOff>
      <xdr:row>77</xdr:row>
      <xdr:rowOff>125837</xdr:rowOff>
    </xdr:to>
    <xdr:sp macro="" textlink="">
      <xdr:nvSpPr>
        <xdr:cNvPr id="879" name="楕円 878"/>
        <xdr:cNvSpPr/>
      </xdr:nvSpPr>
      <xdr:spPr>
        <a:xfrm>
          <a:off x="19494500" y="132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116964</xdr:rowOff>
    </xdr:from>
    <xdr:ext cx="534377" cy="259045"/>
    <xdr:sp macro="" textlink="">
      <xdr:nvSpPr>
        <xdr:cNvPr id="880" name="テキスト ボックス 879"/>
        <xdr:cNvSpPr txBox="1"/>
      </xdr:nvSpPr>
      <xdr:spPr>
        <a:xfrm>
          <a:off x="19278111" y="133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41968</xdr:rowOff>
    </xdr:from>
    <xdr:to>
      <xdr:col>98</xdr:col>
      <xdr:colOff>38100</xdr:colOff>
      <xdr:row>76</xdr:row>
      <xdr:rowOff>143568</xdr:rowOff>
    </xdr:to>
    <xdr:sp macro="" textlink="">
      <xdr:nvSpPr>
        <xdr:cNvPr id="881" name="楕円 880"/>
        <xdr:cNvSpPr/>
      </xdr:nvSpPr>
      <xdr:spPr>
        <a:xfrm>
          <a:off x="18605500" y="130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134695</xdr:rowOff>
    </xdr:from>
    <xdr:ext cx="534377" cy="259045"/>
    <xdr:sp macro="" textlink="">
      <xdr:nvSpPr>
        <xdr:cNvPr id="882" name="テキスト ボックス 881"/>
        <xdr:cNvSpPr txBox="1"/>
      </xdr:nvSpPr>
      <xdr:spPr>
        <a:xfrm>
          <a:off x="18389111" y="131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は扶助費のみが類似団体の平均を上回っている。年少人口が比較的多いことによる児童福祉の増、利用者の増に伴う障害者福祉の増が主な要因であると考えられる。特に障害者福祉は、利用者の増に伴って年々上昇幅が大きくなっている。また、単独での福祉政策は大きく増額してはいないものの、扶助費を高めている一因ともなっていることから、必要に応じて事業の見直しを図っていきたい。令和４年度については、住民税非課税世帯、子育て世帯等に対する臨時特別交付金の減などにより、扶助費全体として減となっているが、依然として高い水準にある。</a:t>
          </a:r>
        </a:p>
        <a:p>
          <a:r>
            <a:rPr kumimoji="1" lang="ja-JP" altLang="en-US" sz="1300">
              <a:latin typeface="ＭＳ Ｐゴシック" panose="020B0600070205080204" pitchFamily="50" charset="-128"/>
              <a:ea typeface="ＭＳ Ｐゴシック" panose="020B0600070205080204" pitchFamily="50" charset="-128"/>
            </a:rPr>
            <a:t>　その他の経費はどの項目においても類似団体を下回っており、普通建設事業費の更新整備についても、橋梁や漁港の改修事業の終了により大幅減となっている。</a:t>
          </a:r>
        </a:p>
        <a:p>
          <a:r>
            <a:rPr kumimoji="1" lang="ja-JP" altLang="en-US" sz="1300">
              <a:latin typeface="ＭＳ Ｐゴシック" panose="020B0600070205080204" pitchFamily="50" charset="-128"/>
              <a:ea typeface="ＭＳ Ｐゴシック" panose="020B0600070205080204" pitchFamily="50" charset="-128"/>
            </a:rPr>
            <a:t>　全体的に効率的な財政運営ができているため、今後も引き続き歳出全体にわたり不断の見直しを続け、歳出の抑制に努めたい。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6,567
5.72
4,183,425
3,871,985
283,755
2,351,227
3,388,626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23440</xdr:rowOff>
    </xdr:from>
    <xdr:to>
      <xdr:col>24</xdr:col>
      <xdr:colOff>63500</xdr:colOff>
      <xdr:row>36</xdr:row>
      <xdr:rowOff>31714</xdr:rowOff>
    </xdr:to>
    <xdr:cxnSp macro="">
      <xdr:nvCxnSpPr>
        <xdr:cNvPr id="63" name="直線コネクタ 62"/>
        <xdr:cNvCxnSpPr/>
      </xdr:nvCxnSpPr>
      <xdr:spPr>
        <a:xfrm>
          <a:off x="3797300" y="6195640"/>
          <a:ext cx="8382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17127</xdr:rowOff>
    </xdr:from>
    <xdr:to>
      <xdr:col>19</xdr:col>
      <xdr:colOff>177800</xdr:colOff>
      <xdr:row>36</xdr:row>
      <xdr:rowOff>23440</xdr:rowOff>
    </xdr:to>
    <xdr:cxnSp macro="">
      <xdr:nvCxnSpPr>
        <xdr:cNvPr id="66" name="直線コネクタ 65"/>
        <xdr:cNvCxnSpPr/>
      </xdr:nvCxnSpPr>
      <xdr:spPr>
        <a:xfrm>
          <a:off x="2908300" y="6189327"/>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6459</xdr:rowOff>
    </xdr:from>
    <xdr:to>
      <xdr:col>15</xdr:col>
      <xdr:colOff>50800</xdr:colOff>
      <xdr:row>36</xdr:row>
      <xdr:rowOff>17127</xdr:rowOff>
    </xdr:to>
    <xdr:cxnSp macro="">
      <xdr:nvCxnSpPr>
        <xdr:cNvPr id="69" name="直線コネクタ 68"/>
        <xdr:cNvCxnSpPr/>
      </xdr:nvCxnSpPr>
      <xdr:spPr>
        <a:xfrm>
          <a:off x="2019300" y="617865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6023</xdr:rowOff>
    </xdr:from>
    <xdr:to>
      <xdr:col>10</xdr:col>
      <xdr:colOff>114300</xdr:colOff>
      <xdr:row>36</xdr:row>
      <xdr:rowOff>6459</xdr:rowOff>
    </xdr:to>
    <xdr:cxnSp macro="">
      <xdr:nvCxnSpPr>
        <xdr:cNvPr id="72" name="直線コネクタ 71"/>
        <xdr:cNvCxnSpPr/>
      </xdr:nvCxnSpPr>
      <xdr:spPr>
        <a:xfrm>
          <a:off x="1130300" y="6178223"/>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152364</xdr:rowOff>
    </xdr:from>
    <xdr:to>
      <xdr:col>24</xdr:col>
      <xdr:colOff>114300</xdr:colOff>
      <xdr:row>36</xdr:row>
      <xdr:rowOff>82514</xdr:rowOff>
    </xdr:to>
    <xdr:sp macro="" textlink="">
      <xdr:nvSpPr>
        <xdr:cNvPr id="82" name="楕円 81"/>
        <xdr:cNvSpPr/>
      </xdr:nvSpPr>
      <xdr:spPr>
        <a:xfrm>
          <a:off x="4584700" y="61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130791</xdr:rowOff>
    </xdr:from>
    <xdr:ext cx="469744" cy="259045"/>
    <xdr:sp macro="" textlink="">
      <xdr:nvSpPr>
        <xdr:cNvPr id="83" name="議会費該当値テキスト"/>
        <xdr:cNvSpPr txBox="1"/>
      </xdr:nvSpPr>
      <xdr:spPr>
        <a:xfrm>
          <a:off x="4686300" y="613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144090</xdr:rowOff>
    </xdr:from>
    <xdr:to>
      <xdr:col>20</xdr:col>
      <xdr:colOff>38100</xdr:colOff>
      <xdr:row>36</xdr:row>
      <xdr:rowOff>74240</xdr:rowOff>
    </xdr:to>
    <xdr:sp macro="" textlink="">
      <xdr:nvSpPr>
        <xdr:cNvPr id="84" name="楕円 83"/>
        <xdr:cNvSpPr/>
      </xdr:nvSpPr>
      <xdr:spPr>
        <a:xfrm>
          <a:off x="3746500" y="61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65367</xdr:rowOff>
    </xdr:from>
    <xdr:ext cx="469744" cy="259045"/>
    <xdr:sp macro="" textlink="">
      <xdr:nvSpPr>
        <xdr:cNvPr id="85" name="テキスト ボックス 84"/>
        <xdr:cNvSpPr txBox="1"/>
      </xdr:nvSpPr>
      <xdr:spPr>
        <a:xfrm>
          <a:off x="3562428" y="623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137777</xdr:rowOff>
    </xdr:from>
    <xdr:to>
      <xdr:col>15</xdr:col>
      <xdr:colOff>101600</xdr:colOff>
      <xdr:row>36</xdr:row>
      <xdr:rowOff>67927</xdr:rowOff>
    </xdr:to>
    <xdr:sp macro="" textlink="">
      <xdr:nvSpPr>
        <xdr:cNvPr id="86" name="楕円 85"/>
        <xdr:cNvSpPr/>
      </xdr:nvSpPr>
      <xdr:spPr>
        <a:xfrm>
          <a:off x="2857500" y="61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59054</xdr:rowOff>
    </xdr:from>
    <xdr:ext cx="469744" cy="259045"/>
    <xdr:sp macro="" textlink="">
      <xdr:nvSpPr>
        <xdr:cNvPr id="87" name="テキスト ボックス 86"/>
        <xdr:cNvSpPr txBox="1"/>
      </xdr:nvSpPr>
      <xdr:spPr>
        <a:xfrm>
          <a:off x="2673428" y="623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127109</xdr:rowOff>
    </xdr:from>
    <xdr:to>
      <xdr:col>10</xdr:col>
      <xdr:colOff>165100</xdr:colOff>
      <xdr:row>36</xdr:row>
      <xdr:rowOff>57259</xdr:rowOff>
    </xdr:to>
    <xdr:sp macro="" textlink="">
      <xdr:nvSpPr>
        <xdr:cNvPr id="88" name="楕円 87"/>
        <xdr:cNvSpPr/>
      </xdr:nvSpPr>
      <xdr:spPr>
        <a:xfrm>
          <a:off x="1968500" y="61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48386</xdr:rowOff>
    </xdr:from>
    <xdr:ext cx="469744" cy="259045"/>
    <xdr:sp macro="" textlink="">
      <xdr:nvSpPr>
        <xdr:cNvPr id="89" name="テキスト ボックス 88"/>
        <xdr:cNvSpPr txBox="1"/>
      </xdr:nvSpPr>
      <xdr:spPr>
        <a:xfrm>
          <a:off x="1784428" y="622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126673</xdr:rowOff>
    </xdr:from>
    <xdr:to>
      <xdr:col>6</xdr:col>
      <xdr:colOff>38100</xdr:colOff>
      <xdr:row>36</xdr:row>
      <xdr:rowOff>56823</xdr:rowOff>
    </xdr:to>
    <xdr:sp macro="" textlink="">
      <xdr:nvSpPr>
        <xdr:cNvPr id="90" name="楕円 89"/>
        <xdr:cNvSpPr/>
      </xdr:nvSpPr>
      <xdr:spPr>
        <a:xfrm>
          <a:off x="1079500" y="61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47950</xdr:rowOff>
    </xdr:from>
    <xdr:ext cx="469744" cy="259045"/>
    <xdr:sp macro="" textlink="">
      <xdr:nvSpPr>
        <xdr:cNvPr id="91" name="テキスト ボックス 90"/>
        <xdr:cNvSpPr txBox="1"/>
      </xdr:nvSpPr>
      <xdr:spPr>
        <a:xfrm>
          <a:off x="895428" y="62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138644</xdr:rowOff>
    </xdr:from>
    <xdr:to>
      <xdr:col>24</xdr:col>
      <xdr:colOff>63500</xdr:colOff>
      <xdr:row>58</xdr:row>
      <xdr:rowOff>140207</xdr:rowOff>
    </xdr:to>
    <xdr:cxnSp macro="">
      <xdr:nvCxnSpPr>
        <xdr:cNvPr id="120" name="直線コネクタ 119"/>
        <xdr:cNvCxnSpPr/>
      </xdr:nvCxnSpPr>
      <xdr:spPr>
        <a:xfrm>
          <a:off x="3797300" y="10082744"/>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59051</xdr:rowOff>
    </xdr:from>
    <xdr:to>
      <xdr:col>19</xdr:col>
      <xdr:colOff>177800</xdr:colOff>
      <xdr:row>58</xdr:row>
      <xdr:rowOff>138644</xdr:rowOff>
    </xdr:to>
    <xdr:cxnSp macro="">
      <xdr:nvCxnSpPr>
        <xdr:cNvPr id="123" name="直線コネクタ 122"/>
        <xdr:cNvCxnSpPr/>
      </xdr:nvCxnSpPr>
      <xdr:spPr>
        <a:xfrm>
          <a:off x="2908300" y="10003151"/>
          <a:ext cx="889000" cy="7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59051</xdr:rowOff>
    </xdr:from>
    <xdr:to>
      <xdr:col>15</xdr:col>
      <xdr:colOff>50800</xdr:colOff>
      <xdr:row>58</xdr:row>
      <xdr:rowOff>158217</xdr:rowOff>
    </xdr:to>
    <xdr:cxnSp macro="">
      <xdr:nvCxnSpPr>
        <xdr:cNvPr id="126" name="直線コネクタ 125"/>
        <xdr:cNvCxnSpPr/>
      </xdr:nvCxnSpPr>
      <xdr:spPr>
        <a:xfrm flipV="1">
          <a:off x="2019300" y="10003151"/>
          <a:ext cx="889000" cy="9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158217</xdr:rowOff>
    </xdr:from>
    <xdr:to>
      <xdr:col>10</xdr:col>
      <xdr:colOff>114300</xdr:colOff>
      <xdr:row>58</xdr:row>
      <xdr:rowOff>164147</xdr:rowOff>
    </xdr:to>
    <xdr:cxnSp macro="">
      <xdr:nvCxnSpPr>
        <xdr:cNvPr id="129" name="直線コネクタ 128"/>
        <xdr:cNvCxnSpPr/>
      </xdr:nvCxnSpPr>
      <xdr:spPr>
        <a:xfrm flipV="1">
          <a:off x="1130300" y="10102317"/>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89407</xdr:rowOff>
    </xdr:from>
    <xdr:to>
      <xdr:col>24</xdr:col>
      <xdr:colOff>114300</xdr:colOff>
      <xdr:row>59</xdr:row>
      <xdr:rowOff>19557</xdr:rowOff>
    </xdr:to>
    <xdr:sp macro="" textlink="">
      <xdr:nvSpPr>
        <xdr:cNvPr id="139" name="楕円 138"/>
        <xdr:cNvSpPr/>
      </xdr:nvSpPr>
      <xdr:spPr>
        <a:xfrm>
          <a:off x="4584700" y="100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4334</xdr:rowOff>
    </xdr:from>
    <xdr:ext cx="534377" cy="259045"/>
    <xdr:sp macro="" textlink="">
      <xdr:nvSpPr>
        <xdr:cNvPr id="140" name="総務費該当値テキスト"/>
        <xdr:cNvSpPr txBox="1"/>
      </xdr:nvSpPr>
      <xdr:spPr>
        <a:xfrm>
          <a:off x="4686300" y="994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87844</xdr:rowOff>
    </xdr:from>
    <xdr:to>
      <xdr:col>20</xdr:col>
      <xdr:colOff>38100</xdr:colOff>
      <xdr:row>59</xdr:row>
      <xdr:rowOff>17994</xdr:rowOff>
    </xdr:to>
    <xdr:sp macro="" textlink="">
      <xdr:nvSpPr>
        <xdr:cNvPr id="141" name="楕円 140"/>
        <xdr:cNvSpPr/>
      </xdr:nvSpPr>
      <xdr:spPr>
        <a:xfrm>
          <a:off x="3746500" y="100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9121</xdr:rowOff>
    </xdr:from>
    <xdr:ext cx="599010" cy="259045"/>
    <xdr:sp macro="" textlink="">
      <xdr:nvSpPr>
        <xdr:cNvPr id="142" name="テキスト ボックス 141"/>
        <xdr:cNvSpPr txBox="1"/>
      </xdr:nvSpPr>
      <xdr:spPr>
        <a:xfrm>
          <a:off x="3497795" y="1012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8251</xdr:rowOff>
    </xdr:from>
    <xdr:to>
      <xdr:col>15</xdr:col>
      <xdr:colOff>101600</xdr:colOff>
      <xdr:row>58</xdr:row>
      <xdr:rowOff>109851</xdr:rowOff>
    </xdr:to>
    <xdr:sp macro="" textlink="">
      <xdr:nvSpPr>
        <xdr:cNvPr id="143" name="楕円 142"/>
        <xdr:cNvSpPr/>
      </xdr:nvSpPr>
      <xdr:spPr>
        <a:xfrm>
          <a:off x="2857500" y="99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100978</xdr:rowOff>
    </xdr:from>
    <xdr:ext cx="599010" cy="259045"/>
    <xdr:sp macro="" textlink="">
      <xdr:nvSpPr>
        <xdr:cNvPr id="144" name="テキスト ボックス 143"/>
        <xdr:cNvSpPr txBox="1"/>
      </xdr:nvSpPr>
      <xdr:spPr>
        <a:xfrm>
          <a:off x="2608795" y="1004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107417</xdr:rowOff>
    </xdr:from>
    <xdr:to>
      <xdr:col>10</xdr:col>
      <xdr:colOff>165100</xdr:colOff>
      <xdr:row>59</xdr:row>
      <xdr:rowOff>37567</xdr:rowOff>
    </xdr:to>
    <xdr:sp macro="" textlink="">
      <xdr:nvSpPr>
        <xdr:cNvPr id="145" name="楕円 144"/>
        <xdr:cNvSpPr/>
      </xdr:nvSpPr>
      <xdr:spPr>
        <a:xfrm>
          <a:off x="1968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28694</xdr:rowOff>
    </xdr:from>
    <xdr:ext cx="534377" cy="259045"/>
    <xdr:sp macro="" textlink="">
      <xdr:nvSpPr>
        <xdr:cNvPr id="146" name="テキスト ボックス 145"/>
        <xdr:cNvSpPr txBox="1"/>
      </xdr:nvSpPr>
      <xdr:spPr>
        <a:xfrm>
          <a:off x="1752111" y="101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113347</xdr:rowOff>
    </xdr:from>
    <xdr:to>
      <xdr:col>6</xdr:col>
      <xdr:colOff>38100</xdr:colOff>
      <xdr:row>59</xdr:row>
      <xdr:rowOff>43497</xdr:rowOff>
    </xdr:to>
    <xdr:sp macro="" textlink="">
      <xdr:nvSpPr>
        <xdr:cNvPr id="147" name="楕円 146"/>
        <xdr:cNvSpPr/>
      </xdr:nvSpPr>
      <xdr:spPr>
        <a:xfrm>
          <a:off x="1079500" y="100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34624</xdr:rowOff>
    </xdr:from>
    <xdr:ext cx="534377" cy="259045"/>
    <xdr:sp macro="" textlink="">
      <xdr:nvSpPr>
        <xdr:cNvPr id="148" name="テキスト ボックス 147"/>
        <xdr:cNvSpPr txBox="1"/>
      </xdr:nvSpPr>
      <xdr:spPr>
        <a:xfrm>
          <a:off x="863111" y="101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30513</xdr:rowOff>
    </xdr:from>
    <xdr:to>
      <xdr:col>24</xdr:col>
      <xdr:colOff>63500</xdr:colOff>
      <xdr:row>75</xdr:row>
      <xdr:rowOff>25179</xdr:rowOff>
    </xdr:to>
    <xdr:cxnSp macro="">
      <xdr:nvCxnSpPr>
        <xdr:cNvPr id="178" name="直線コネクタ 177"/>
        <xdr:cNvCxnSpPr/>
      </xdr:nvCxnSpPr>
      <xdr:spPr>
        <a:xfrm>
          <a:off x="3797300" y="12717813"/>
          <a:ext cx="8382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30513</xdr:rowOff>
    </xdr:from>
    <xdr:to>
      <xdr:col>19</xdr:col>
      <xdr:colOff>177800</xdr:colOff>
      <xdr:row>75</xdr:row>
      <xdr:rowOff>142230</xdr:rowOff>
    </xdr:to>
    <xdr:cxnSp macro="">
      <xdr:nvCxnSpPr>
        <xdr:cNvPr id="181" name="直線コネクタ 180"/>
        <xdr:cNvCxnSpPr/>
      </xdr:nvCxnSpPr>
      <xdr:spPr>
        <a:xfrm flipV="1">
          <a:off x="2908300" y="12717813"/>
          <a:ext cx="889000" cy="2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142230</xdr:rowOff>
    </xdr:from>
    <xdr:to>
      <xdr:col>15</xdr:col>
      <xdr:colOff>50800</xdr:colOff>
      <xdr:row>76</xdr:row>
      <xdr:rowOff>103383</xdr:rowOff>
    </xdr:to>
    <xdr:cxnSp macro="">
      <xdr:nvCxnSpPr>
        <xdr:cNvPr id="184" name="直線コネクタ 183"/>
        <xdr:cNvCxnSpPr/>
      </xdr:nvCxnSpPr>
      <xdr:spPr>
        <a:xfrm flipV="1">
          <a:off x="2019300" y="13000980"/>
          <a:ext cx="889000" cy="1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103383</xdr:rowOff>
    </xdr:from>
    <xdr:to>
      <xdr:col>10</xdr:col>
      <xdr:colOff>114300</xdr:colOff>
      <xdr:row>76</xdr:row>
      <xdr:rowOff>125397</xdr:rowOff>
    </xdr:to>
    <xdr:cxnSp macro="">
      <xdr:nvCxnSpPr>
        <xdr:cNvPr id="187" name="直線コネクタ 186"/>
        <xdr:cNvCxnSpPr/>
      </xdr:nvCxnSpPr>
      <xdr:spPr>
        <a:xfrm flipV="1">
          <a:off x="1130300" y="13133583"/>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145829</xdr:rowOff>
    </xdr:from>
    <xdr:to>
      <xdr:col>24</xdr:col>
      <xdr:colOff>114300</xdr:colOff>
      <xdr:row>75</xdr:row>
      <xdr:rowOff>75979</xdr:rowOff>
    </xdr:to>
    <xdr:sp macro="" textlink="">
      <xdr:nvSpPr>
        <xdr:cNvPr id="197" name="楕円 196"/>
        <xdr:cNvSpPr/>
      </xdr:nvSpPr>
      <xdr:spPr>
        <a:xfrm>
          <a:off x="4584700" y="128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168706</xdr:rowOff>
    </xdr:from>
    <xdr:ext cx="599010" cy="259045"/>
    <xdr:sp macro="" textlink="">
      <xdr:nvSpPr>
        <xdr:cNvPr id="198" name="民生費該当値テキスト"/>
        <xdr:cNvSpPr txBox="1"/>
      </xdr:nvSpPr>
      <xdr:spPr>
        <a:xfrm>
          <a:off x="4686300" y="126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151163</xdr:rowOff>
    </xdr:from>
    <xdr:to>
      <xdr:col>20</xdr:col>
      <xdr:colOff>38100</xdr:colOff>
      <xdr:row>74</xdr:row>
      <xdr:rowOff>81313</xdr:rowOff>
    </xdr:to>
    <xdr:sp macro="" textlink="">
      <xdr:nvSpPr>
        <xdr:cNvPr id="199" name="楕円 198"/>
        <xdr:cNvSpPr/>
      </xdr:nvSpPr>
      <xdr:spPr>
        <a:xfrm>
          <a:off x="3746500" y="126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97840</xdr:rowOff>
    </xdr:from>
    <xdr:ext cx="599010" cy="259045"/>
    <xdr:sp macro="" textlink="">
      <xdr:nvSpPr>
        <xdr:cNvPr id="200" name="テキスト ボックス 199"/>
        <xdr:cNvSpPr txBox="1"/>
      </xdr:nvSpPr>
      <xdr:spPr>
        <a:xfrm>
          <a:off x="3497795" y="1244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91430</xdr:rowOff>
    </xdr:from>
    <xdr:to>
      <xdr:col>15</xdr:col>
      <xdr:colOff>101600</xdr:colOff>
      <xdr:row>76</xdr:row>
      <xdr:rowOff>21580</xdr:rowOff>
    </xdr:to>
    <xdr:sp macro="" textlink="">
      <xdr:nvSpPr>
        <xdr:cNvPr id="201" name="楕円 200"/>
        <xdr:cNvSpPr/>
      </xdr:nvSpPr>
      <xdr:spPr>
        <a:xfrm>
          <a:off x="2857500" y="12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38107</xdr:rowOff>
    </xdr:from>
    <xdr:ext cx="599010" cy="259045"/>
    <xdr:sp macro="" textlink="">
      <xdr:nvSpPr>
        <xdr:cNvPr id="202" name="テキスト ボックス 201"/>
        <xdr:cNvSpPr txBox="1"/>
      </xdr:nvSpPr>
      <xdr:spPr>
        <a:xfrm>
          <a:off x="2608795" y="1272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52583</xdr:rowOff>
    </xdr:from>
    <xdr:to>
      <xdr:col>10</xdr:col>
      <xdr:colOff>165100</xdr:colOff>
      <xdr:row>76</xdr:row>
      <xdr:rowOff>154183</xdr:rowOff>
    </xdr:to>
    <xdr:sp macro="" textlink="">
      <xdr:nvSpPr>
        <xdr:cNvPr id="203" name="楕円 202"/>
        <xdr:cNvSpPr/>
      </xdr:nvSpPr>
      <xdr:spPr>
        <a:xfrm>
          <a:off x="1968500" y="130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145310</xdr:rowOff>
    </xdr:from>
    <xdr:ext cx="599010" cy="259045"/>
    <xdr:sp macro="" textlink="">
      <xdr:nvSpPr>
        <xdr:cNvPr id="204" name="テキスト ボックス 203"/>
        <xdr:cNvSpPr txBox="1"/>
      </xdr:nvSpPr>
      <xdr:spPr>
        <a:xfrm>
          <a:off x="1719795" y="1317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74597</xdr:rowOff>
    </xdr:from>
    <xdr:to>
      <xdr:col>6</xdr:col>
      <xdr:colOff>38100</xdr:colOff>
      <xdr:row>77</xdr:row>
      <xdr:rowOff>4747</xdr:rowOff>
    </xdr:to>
    <xdr:sp macro="" textlink="">
      <xdr:nvSpPr>
        <xdr:cNvPr id="205" name="楕円 204"/>
        <xdr:cNvSpPr/>
      </xdr:nvSpPr>
      <xdr:spPr>
        <a:xfrm>
          <a:off x="1079500" y="131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21274</xdr:rowOff>
    </xdr:from>
    <xdr:ext cx="599010" cy="259045"/>
    <xdr:sp macro="" textlink="">
      <xdr:nvSpPr>
        <xdr:cNvPr id="206" name="テキスト ボックス 205"/>
        <xdr:cNvSpPr txBox="1"/>
      </xdr:nvSpPr>
      <xdr:spPr>
        <a:xfrm>
          <a:off x="830795" y="128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155466</xdr:rowOff>
    </xdr:from>
    <xdr:to>
      <xdr:col>24</xdr:col>
      <xdr:colOff>63500</xdr:colOff>
      <xdr:row>97</xdr:row>
      <xdr:rowOff>71699</xdr:rowOff>
    </xdr:to>
    <xdr:cxnSp macro="">
      <xdr:nvCxnSpPr>
        <xdr:cNvPr id="235" name="直線コネクタ 234"/>
        <xdr:cNvCxnSpPr/>
      </xdr:nvCxnSpPr>
      <xdr:spPr>
        <a:xfrm flipV="1">
          <a:off x="3797300" y="16614666"/>
          <a:ext cx="838200" cy="8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71699</xdr:rowOff>
    </xdr:from>
    <xdr:to>
      <xdr:col>19</xdr:col>
      <xdr:colOff>177800</xdr:colOff>
      <xdr:row>97</xdr:row>
      <xdr:rowOff>121434</xdr:rowOff>
    </xdr:to>
    <xdr:cxnSp macro="">
      <xdr:nvCxnSpPr>
        <xdr:cNvPr id="238" name="直線コネクタ 237"/>
        <xdr:cNvCxnSpPr/>
      </xdr:nvCxnSpPr>
      <xdr:spPr>
        <a:xfrm flipV="1">
          <a:off x="2908300" y="16702349"/>
          <a:ext cx="8890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121434</xdr:rowOff>
    </xdr:from>
    <xdr:to>
      <xdr:col>15</xdr:col>
      <xdr:colOff>50800</xdr:colOff>
      <xdr:row>97</xdr:row>
      <xdr:rowOff>145103</xdr:rowOff>
    </xdr:to>
    <xdr:cxnSp macro="">
      <xdr:nvCxnSpPr>
        <xdr:cNvPr id="241" name="直線コネクタ 240"/>
        <xdr:cNvCxnSpPr/>
      </xdr:nvCxnSpPr>
      <xdr:spPr>
        <a:xfrm flipV="1">
          <a:off x="2019300" y="16752084"/>
          <a:ext cx="889000" cy="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129756</xdr:rowOff>
    </xdr:from>
    <xdr:to>
      <xdr:col>10</xdr:col>
      <xdr:colOff>114300</xdr:colOff>
      <xdr:row>97</xdr:row>
      <xdr:rowOff>145103</xdr:rowOff>
    </xdr:to>
    <xdr:cxnSp macro="">
      <xdr:nvCxnSpPr>
        <xdr:cNvPr id="244" name="直線コネクタ 243"/>
        <xdr:cNvCxnSpPr/>
      </xdr:nvCxnSpPr>
      <xdr:spPr>
        <a:xfrm>
          <a:off x="1130300" y="16760406"/>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104666</xdr:rowOff>
    </xdr:from>
    <xdr:to>
      <xdr:col>24</xdr:col>
      <xdr:colOff>114300</xdr:colOff>
      <xdr:row>97</xdr:row>
      <xdr:rowOff>34816</xdr:rowOff>
    </xdr:to>
    <xdr:sp macro="" textlink="">
      <xdr:nvSpPr>
        <xdr:cNvPr id="254" name="楕円 253"/>
        <xdr:cNvSpPr/>
      </xdr:nvSpPr>
      <xdr:spPr>
        <a:xfrm>
          <a:off x="4584700" y="165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83093</xdr:rowOff>
    </xdr:from>
    <xdr:ext cx="534377" cy="259045"/>
    <xdr:sp macro="" textlink="">
      <xdr:nvSpPr>
        <xdr:cNvPr id="255" name="衛生費該当値テキスト"/>
        <xdr:cNvSpPr txBox="1"/>
      </xdr:nvSpPr>
      <xdr:spPr>
        <a:xfrm>
          <a:off x="4686300" y="165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20899</xdr:rowOff>
    </xdr:from>
    <xdr:to>
      <xdr:col>20</xdr:col>
      <xdr:colOff>38100</xdr:colOff>
      <xdr:row>97</xdr:row>
      <xdr:rowOff>122499</xdr:rowOff>
    </xdr:to>
    <xdr:sp macro="" textlink="">
      <xdr:nvSpPr>
        <xdr:cNvPr id="256" name="楕円 255"/>
        <xdr:cNvSpPr/>
      </xdr:nvSpPr>
      <xdr:spPr>
        <a:xfrm>
          <a:off x="3746500" y="1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113626</xdr:rowOff>
    </xdr:from>
    <xdr:ext cx="534377" cy="259045"/>
    <xdr:sp macro="" textlink="">
      <xdr:nvSpPr>
        <xdr:cNvPr id="257" name="テキスト ボックス 256"/>
        <xdr:cNvSpPr txBox="1"/>
      </xdr:nvSpPr>
      <xdr:spPr>
        <a:xfrm>
          <a:off x="3530111" y="167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70634</xdr:rowOff>
    </xdr:from>
    <xdr:to>
      <xdr:col>15</xdr:col>
      <xdr:colOff>101600</xdr:colOff>
      <xdr:row>98</xdr:row>
      <xdr:rowOff>784</xdr:rowOff>
    </xdr:to>
    <xdr:sp macro="" textlink="">
      <xdr:nvSpPr>
        <xdr:cNvPr id="258" name="楕円 257"/>
        <xdr:cNvSpPr/>
      </xdr:nvSpPr>
      <xdr:spPr>
        <a:xfrm>
          <a:off x="2857500" y="167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163361</xdr:rowOff>
    </xdr:from>
    <xdr:ext cx="534377" cy="259045"/>
    <xdr:sp macro="" textlink="">
      <xdr:nvSpPr>
        <xdr:cNvPr id="259" name="テキスト ボックス 258"/>
        <xdr:cNvSpPr txBox="1"/>
      </xdr:nvSpPr>
      <xdr:spPr>
        <a:xfrm>
          <a:off x="2641111" y="16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94303</xdr:rowOff>
    </xdr:from>
    <xdr:to>
      <xdr:col>10</xdr:col>
      <xdr:colOff>165100</xdr:colOff>
      <xdr:row>98</xdr:row>
      <xdr:rowOff>24453</xdr:rowOff>
    </xdr:to>
    <xdr:sp macro="" textlink="">
      <xdr:nvSpPr>
        <xdr:cNvPr id="260" name="楕円 259"/>
        <xdr:cNvSpPr/>
      </xdr:nvSpPr>
      <xdr:spPr>
        <a:xfrm>
          <a:off x="1968500" y="167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15580</xdr:rowOff>
    </xdr:from>
    <xdr:ext cx="534377" cy="259045"/>
    <xdr:sp macro="" textlink="">
      <xdr:nvSpPr>
        <xdr:cNvPr id="261" name="テキスト ボックス 260"/>
        <xdr:cNvSpPr txBox="1"/>
      </xdr:nvSpPr>
      <xdr:spPr>
        <a:xfrm>
          <a:off x="1752111" y="168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78956</xdr:rowOff>
    </xdr:from>
    <xdr:to>
      <xdr:col>6</xdr:col>
      <xdr:colOff>38100</xdr:colOff>
      <xdr:row>98</xdr:row>
      <xdr:rowOff>9106</xdr:rowOff>
    </xdr:to>
    <xdr:sp macro="" textlink="">
      <xdr:nvSpPr>
        <xdr:cNvPr id="262" name="楕円 261"/>
        <xdr:cNvSpPr/>
      </xdr:nvSpPr>
      <xdr:spPr>
        <a:xfrm>
          <a:off x="1079500" y="167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233</xdr:rowOff>
    </xdr:from>
    <xdr:ext cx="534377" cy="259045"/>
    <xdr:sp macro="" textlink="">
      <xdr:nvSpPr>
        <xdr:cNvPr id="263" name="テキスト ボックス 262"/>
        <xdr:cNvSpPr txBox="1"/>
      </xdr:nvSpPr>
      <xdr:spPr>
        <a:xfrm>
          <a:off x="863111" y="168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139700</xdr:rowOff>
    </xdr:to>
    <xdr:cxnSp macro="">
      <xdr:nvCxnSpPr>
        <xdr:cNvPr id="290" name="直線コネクタ 289"/>
        <xdr:cNvCxnSpPr/>
      </xdr:nvCxnSpPr>
      <xdr:spPr>
        <a:xfrm flipV="1">
          <a:off x="9639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139700</xdr:rowOff>
    </xdr:to>
    <xdr:cxnSp macro="">
      <xdr:nvCxnSpPr>
        <xdr:cNvPr id="296" name="直線コネクタ 295"/>
        <xdr:cNvCxnSpPr/>
      </xdr:nvCxnSpPr>
      <xdr:spPr>
        <a:xfrm>
          <a:off x="7861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9" name="直線コネクタ 298"/>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9" name="楕円 308"/>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10"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5" name="楕円 314"/>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6" name="テキスト ボックス 315"/>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7" name="楕円 316"/>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8" name="テキスト ボックス 317"/>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141129</xdr:rowOff>
    </xdr:from>
    <xdr:to>
      <xdr:col>55</xdr:col>
      <xdr:colOff>0</xdr:colOff>
      <xdr:row>59</xdr:row>
      <xdr:rowOff>20546</xdr:rowOff>
    </xdr:to>
    <xdr:cxnSp macro="">
      <xdr:nvCxnSpPr>
        <xdr:cNvPr id="347" name="直線コネクタ 346"/>
        <xdr:cNvCxnSpPr/>
      </xdr:nvCxnSpPr>
      <xdr:spPr>
        <a:xfrm>
          <a:off x="9639300" y="10085229"/>
          <a:ext cx="838200" cy="5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116280</xdr:rowOff>
    </xdr:from>
    <xdr:to>
      <xdr:col>50</xdr:col>
      <xdr:colOff>114300</xdr:colOff>
      <xdr:row>58</xdr:row>
      <xdr:rowOff>141129</xdr:rowOff>
    </xdr:to>
    <xdr:cxnSp macro="">
      <xdr:nvCxnSpPr>
        <xdr:cNvPr id="350" name="直線コネクタ 349"/>
        <xdr:cNvCxnSpPr/>
      </xdr:nvCxnSpPr>
      <xdr:spPr>
        <a:xfrm>
          <a:off x="8750300" y="10060380"/>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109704</xdr:rowOff>
    </xdr:from>
    <xdr:to>
      <xdr:col>45</xdr:col>
      <xdr:colOff>177800</xdr:colOff>
      <xdr:row>58</xdr:row>
      <xdr:rowOff>116280</xdr:rowOff>
    </xdr:to>
    <xdr:cxnSp macro="">
      <xdr:nvCxnSpPr>
        <xdr:cNvPr id="353" name="直線コネクタ 352"/>
        <xdr:cNvCxnSpPr/>
      </xdr:nvCxnSpPr>
      <xdr:spPr>
        <a:xfrm>
          <a:off x="7861300" y="1005380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109704</xdr:rowOff>
    </xdr:from>
    <xdr:to>
      <xdr:col>41</xdr:col>
      <xdr:colOff>50800</xdr:colOff>
      <xdr:row>58</xdr:row>
      <xdr:rowOff>169170</xdr:rowOff>
    </xdr:to>
    <xdr:cxnSp macro="">
      <xdr:nvCxnSpPr>
        <xdr:cNvPr id="356" name="直線コネクタ 355"/>
        <xdr:cNvCxnSpPr/>
      </xdr:nvCxnSpPr>
      <xdr:spPr>
        <a:xfrm flipV="1">
          <a:off x="6972300" y="10053804"/>
          <a:ext cx="889000" cy="5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141196</xdr:rowOff>
    </xdr:from>
    <xdr:to>
      <xdr:col>55</xdr:col>
      <xdr:colOff>50800</xdr:colOff>
      <xdr:row>59</xdr:row>
      <xdr:rowOff>71346</xdr:rowOff>
    </xdr:to>
    <xdr:sp macro="" textlink="">
      <xdr:nvSpPr>
        <xdr:cNvPr id="366" name="楕円 365"/>
        <xdr:cNvSpPr/>
      </xdr:nvSpPr>
      <xdr:spPr>
        <a:xfrm>
          <a:off x="10426700" y="100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56123</xdr:rowOff>
    </xdr:from>
    <xdr:ext cx="469744" cy="259045"/>
    <xdr:sp macro="" textlink="">
      <xdr:nvSpPr>
        <xdr:cNvPr id="367" name="農林水産業費該当値テキスト"/>
        <xdr:cNvSpPr txBox="1"/>
      </xdr:nvSpPr>
      <xdr:spPr>
        <a:xfrm>
          <a:off x="10528300" y="1000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90329</xdr:rowOff>
    </xdr:from>
    <xdr:to>
      <xdr:col>50</xdr:col>
      <xdr:colOff>165100</xdr:colOff>
      <xdr:row>59</xdr:row>
      <xdr:rowOff>20479</xdr:rowOff>
    </xdr:to>
    <xdr:sp macro="" textlink="">
      <xdr:nvSpPr>
        <xdr:cNvPr id="368" name="楕円 367"/>
        <xdr:cNvSpPr/>
      </xdr:nvSpPr>
      <xdr:spPr>
        <a:xfrm>
          <a:off x="9588500" y="10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11606</xdr:rowOff>
    </xdr:from>
    <xdr:ext cx="534377" cy="259045"/>
    <xdr:sp macro="" textlink="">
      <xdr:nvSpPr>
        <xdr:cNvPr id="369" name="テキスト ボックス 368"/>
        <xdr:cNvSpPr txBox="1"/>
      </xdr:nvSpPr>
      <xdr:spPr>
        <a:xfrm>
          <a:off x="9372111" y="10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65480</xdr:rowOff>
    </xdr:from>
    <xdr:to>
      <xdr:col>46</xdr:col>
      <xdr:colOff>38100</xdr:colOff>
      <xdr:row>58</xdr:row>
      <xdr:rowOff>167080</xdr:rowOff>
    </xdr:to>
    <xdr:sp macro="" textlink="">
      <xdr:nvSpPr>
        <xdr:cNvPr id="370" name="楕円 369"/>
        <xdr:cNvSpPr/>
      </xdr:nvSpPr>
      <xdr:spPr>
        <a:xfrm>
          <a:off x="8699500" y="100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158207</xdr:rowOff>
    </xdr:from>
    <xdr:ext cx="534377" cy="259045"/>
    <xdr:sp macro="" textlink="">
      <xdr:nvSpPr>
        <xdr:cNvPr id="371" name="テキスト ボックス 370"/>
        <xdr:cNvSpPr txBox="1"/>
      </xdr:nvSpPr>
      <xdr:spPr>
        <a:xfrm>
          <a:off x="8483111" y="101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58904</xdr:rowOff>
    </xdr:from>
    <xdr:to>
      <xdr:col>41</xdr:col>
      <xdr:colOff>101600</xdr:colOff>
      <xdr:row>58</xdr:row>
      <xdr:rowOff>160504</xdr:rowOff>
    </xdr:to>
    <xdr:sp macro="" textlink="">
      <xdr:nvSpPr>
        <xdr:cNvPr id="372" name="楕円 371"/>
        <xdr:cNvSpPr/>
      </xdr:nvSpPr>
      <xdr:spPr>
        <a:xfrm>
          <a:off x="7810500" y="100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151631</xdr:rowOff>
    </xdr:from>
    <xdr:ext cx="534377" cy="259045"/>
    <xdr:sp macro="" textlink="">
      <xdr:nvSpPr>
        <xdr:cNvPr id="373" name="テキスト ボックス 372"/>
        <xdr:cNvSpPr txBox="1"/>
      </xdr:nvSpPr>
      <xdr:spPr>
        <a:xfrm>
          <a:off x="7594111" y="100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118370</xdr:rowOff>
    </xdr:from>
    <xdr:to>
      <xdr:col>36</xdr:col>
      <xdr:colOff>165100</xdr:colOff>
      <xdr:row>59</xdr:row>
      <xdr:rowOff>48520</xdr:rowOff>
    </xdr:to>
    <xdr:sp macro="" textlink="">
      <xdr:nvSpPr>
        <xdr:cNvPr id="374" name="楕円 373"/>
        <xdr:cNvSpPr/>
      </xdr:nvSpPr>
      <xdr:spPr>
        <a:xfrm>
          <a:off x="6921500" y="10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39647</xdr:rowOff>
    </xdr:from>
    <xdr:ext cx="534377" cy="259045"/>
    <xdr:sp macro="" textlink="">
      <xdr:nvSpPr>
        <xdr:cNvPr id="375" name="テキスト ボックス 374"/>
        <xdr:cNvSpPr txBox="1"/>
      </xdr:nvSpPr>
      <xdr:spPr>
        <a:xfrm>
          <a:off x="6705111" y="101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124450</xdr:rowOff>
    </xdr:from>
    <xdr:to>
      <xdr:col>55</xdr:col>
      <xdr:colOff>0</xdr:colOff>
      <xdr:row>79</xdr:row>
      <xdr:rowOff>67876</xdr:rowOff>
    </xdr:to>
    <xdr:cxnSp macro="">
      <xdr:nvCxnSpPr>
        <xdr:cNvPr id="406" name="直線コネクタ 405"/>
        <xdr:cNvCxnSpPr/>
      </xdr:nvCxnSpPr>
      <xdr:spPr>
        <a:xfrm flipV="1">
          <a:off x="9639300" y="13497550"/>
          <a:ext cx="838200" cy="1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27468</xdr:rowOff>
    </xdr:from>
    <xdr:to>
      <xdr:col>50</xdr:col>
      <xdr:colOff>114300</xdr:colOff>
      <xdr:row>79</xdr:row>
      <xdr:rowOff>67876</xdr:rowOff>
    </xdr:to>
    <xdr:cxnSp macro="">
      <xdr:nvCxnSpPr>
        <xdr:cNvPr id="409" name="直線コネクタ 408"/>
        <xdr:cNvCxnSpPr/>
      </xdr:nvCxnSpPr>
      <xdr:spPr>
        <a:xfrm>
          <a:off x="8750300" y="13572018"/>
          <a:ext cx="889000" cy="4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27468</xdr:rowOff>
    </xdr:from>
    <xdr:to>
      <xdr:col>45</xdr:col>
      <xdr:colOff>177800</xdr:colOff>
      <xdr:row>79</xdr:row>
      <xdr:rowOff>34630</xdr:rowOff>
    </xdr:to>
    <xdr:cxnSp macro="">
      <xdr:nvCxnSpPr>
        <xdr:cNvPr id="412" name="直線コネクタ 411"/>
        <xdr:cNvCxnSpPr/>
      </xdr:nvCxnSpPr>
      <xdr:spPr>
        <a:xfrm flipV="1">
          <a:off x="7861300" y="13572018"/>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34630</xdr:rowOff>
    </xdr:from>
    <xdr:to>
      <xdr:col>41</xdr:col>
      <xdr:colOff>50800</xdr:colOff>
      <xdr:row>79</xdr:row>
      <xdr:rowOff>52549</xdr:rowOff>
    </xdr:to>
    <xdr:cxnSp macro="">
      <xdr:nvCxnSpPr>
        <xdr:cNvPr id="415" name="直線コネクタ 414"/>
        <xdr:cNvCxnSpPr/>
      </xdr:nvCxnSpPr>
      <xdr:spPr>
        <a:xfrm flipV="1">
          <a:off x="6972300" y="13579180"/>
          <a:ext cx="8890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73650</xdr:rowOff>
    </xdr:from>
    <xdr:to>
      <xdr:col>55</xdr:col>
      <xdr:colOff>50800</xdr:colOff>
      <xdr:row>79</xdr:row>
      <xdr:rowOff>3800</xdr:rowOff>
    </xdr:to>
    <xdr:sp macro="" textlink="">
      <xdr:nvSpPr>
        <xdr:cNvPr id="425" name="楕円 424"/>
        <xdr:cNvSpPr/>
      </xdr:nvSpPr>
      <xdr:spPr>
        <a:xfrm>
          <a:off x="10426700" y="13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52077</xdr:rowOff>
    </xdr:from>
    <xdr:ext cx="534377" cy="259045"/>
    <xdr:sp macro="" textlink="">
      <xdr:nvSpPr>
        <xdr:cNvPr id="426" name="商工費該当値テキスト"/>
        <xdr:cNvSpPr txBox="1"/>
      </xdr:nvSpPr>
      <xdr:spPr>
        <a:xfrm>
          <a:off x="10528300" y="134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17076</xdr:rowOff>
    </xdr:from>
    <xdr:to>
      <xdr:col>50</xdr:col>
      <xdr:colOff>165100</xdr:colOff>
      <xdr:row>79</xdr:row>
      <xdr:rowOff>118676</xdr:rowOff>
    </xdr:to>
    <xdr:sp macro="" textlink="">
      <xdr:nvSpPr>
        <xdr:cNvPr id="427" name="楕円 426"/>
        <xdr:cNvSpPr/>
      </xdr:nvSpPr>
      <xdr:spPr>
        <a:xfrm>
          <a:off x="9588500" y="135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109803</xdr:rowOff>
    </xdr:from>
    <xdr:ext cx="469744" cy="259045"/>
    <xdr:sp macro="" textlink="">
      <xdr:nvSpPr>
        <xdr:cNvPr id="428" name="テキスト ボックス 427"/>
        <xdr:cNvSpPr txBox="1"/>
      </xdr:nvSpPr>
      <xdr:spPr>
        <a:xfrm>
          <a:off x="9404428" y="1365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148118</xdr:rowOff>
    </xdr:from>
    <xdr:to>
      <xdr:col>46</xdr:col>
      <xdr:colOff>38100</xdr:colOff>
      <xdr:row>79</xdr:row>
      <xdr:rowOff>78268</xdr:rowOff>
    </xdr:to>
    <xdr:sp macro="" textlink="">
      <xdr:nvSpPr>
        <xdr:cNvPr id="429" name="楕円 428"/>
        <xdr:cNvSpPr/>
      </xdr:nvSpPr>
      <xdr:spPr>
        <a:xfrm>
          <a:off x="8699500" y="135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69395</xdr:rowOff>
    </xdr:from>
    <xdr:ext cx="469744" cy="259045"/>
    <xdr:sp macro="" textlink="">
      <xdr:nvSpPr>
        <xdr:cNvPr id="430" name="テキスト ボックス 429"/>
        <xdr:cNvSpPr txBox="1"/>
      </xdr:nvSpPr>
      <xdr:spPr>
        <a:xfrm>
          <a:off x="8515428" y="1361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155280</xdr:rowOff>
    </xdr:from>
    <xdr:to>
      <xdr:col>41</xdr:col>
      <xdr:colOff>101600</xdr:colOff>
      <xdr:row>79</xdr:row>
      <xdr:rowOff>85430</xdr:rowOff>
    </xdr:to>
    <xdr:sp macro="" textlink="">
      <xdr:nvSpPr>
        <xdr:cNvPr id="431" name="楕円 430"/>
        <xdr:cNvSpPr/>
      </xdr:nvSpPr>
      <xdr:spPr>
        <a:xfrm>
          <a:off x="7810500" y="1352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76557</xdr:rowOff>
    </xdr:from>
    <xdr:ext cx="469744" cy="259045"/>
    <xdr:sp macro="" textlink="">
      <xdr:nvSpPr>
        <xdr:cNvPr id="432" name="テキスト ボックス 431"/>
        <xdr:cNvSpPr txBox="1"/>
      </xdr:nvSpPr>
      <xdr:spPr>
        <a:xfrm>
          <a:off x="7626428" y="1362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1749</xdr:rowOff>
    </xdr:from>
    <xdr:to>
      <xdr:col>36</xdr:col>
      <xdr:colOff>165100</xdr:colOff>
      <xdr:row>79</xdr:row>
      <xdr:rowOff>103349</xdr:rowOff>
    </xdr:to>
    <xdr:sp macro="" textlink="">
      <xdr:nvSpPr>
        <xdr:cNvPr id="433" name="楕円 432"/>
        <xdr:cNvSpPr/>
      </xdr:nvSpPr>
      <xdr:spPr>
        <a:xfrm>
          <a:off x="6921500" y="135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94476</xdr:rowOff>
    </xdr:from>
    <xdr:ext cx="469744" cy="259045"/>
    <xdr:sp macro="" textlink="">
      <xdr:nvSpPr>
        <xdr:cNvPr id="434" name="テキスト ボックス 433"/>
        <xdr:cNvSpPr txBox="1"/>
      </xdr:nvSpPr>
      <xdr:spPr>
        <a:xfrm>
          <a:off x="6737428" y="1363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145385</xdr:rowOff>
    </xdr:from>
    <xdr:to>
      <xdr:col>55</xdr:col>
      <xdr:colOff>0</xdr:colOff>
      <xdr:row>97</xdr:row>
      <xdr:rowOff>33203</xdr:rowOff>
    </xdr:to>
    <xdr:cxnSp macro="">
      <xdr:nvCxnSpPr>
        <xdr:cNvPr id="463" name="直線コネクタ 462"/>
        <xdr:cNvCxnSpPr/>
      </xdr:nvCxnSpPr>
      <xdr:spPr>
        <a:xfrm>
          <a:off x="9639300" y="16604585"/>
          <a:ext cx="838200" cy="5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145385</xdr:rowOff>
    </xdr:from>
    <xdr:to>
      <xdr:col>50</xdr:col>
      <xdr:colOff>114300</xdr:colOff>
      <xdr:row>97</xdr:row>
      <xdr:rowOff>122901</xdr:rowOff>
    </xdr:to>
    <xdr:cxnSp macro="">
      <xdr:nvCxnSpPr>
        <xdr:cNvPr id="466" name="直線コネクタ 465"/>
        <xdr:cNvCxnSpPr/>
      </xdr:nvCxnSpPr>
      <xdr:spPr>
        <a:xfrm flipV="1">
          <a:off x="8750300" y="16604585"/>
          <a:ext cx="889000" cy="1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108302</xdr:rowOff>
    </xdr:from>
    <xdr:to>
      <xdr:col>45</xdr:col>
      <xdr:colOff>177800</xdr:colOff>
      <xdr:row>97</xdr:row>
      <xdr:rowOff>122901</xdr:rowOff>
    </xdr:to>
    <xdr:cxnSp macro="">
      <xdr:nvCxnSpPr>
        <xdr:cNvPr id="469" name="直線コネクタ 468"/>
        <xdr:cNvCxnSpPr/>
      </xdr:nvCxnSpPr>
      <xdr:spPr>
        <a:xfrm>
          <a:off x="7861300" y="16738952"/>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92528</xdr:rowOff>
    </xdr:from>
    <xdr:to>
      <xdr:col>41</xdr:col>
      <xdr:colOff>50800</xdr:colOff>
      <xdr:row>97</xdr:row>
      <xdr:rowOff>108302</xdr:rowOff>
    </xdr:to>
    <xdr:cxnSp macro="">
      <xdr:nvCxnSpPr>
        <xdr:cNvPr id="472" name="直線コネクタ 471"/>
        <xdr:cNvCxnSpPr/>
      </xdr:nvCxnSpPr>
      <xdr:spPr>
        <a:xfrm>
          <a:off x="6972300" y="1672317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153853</xdr:rowOff>
    </xdr:from>
    <xdr:to>
      <xdr:col>55</xdr:col>
      <xdr:colOff>50800</xdr:colOff>
      <xdr:row>97</xdr:row>
      <xdr:rowOff>84003</xdr:rowOff>
    </xdr:to>
    <xdr:sp macro="" textlink="">
      <xdr:nvSpPr>
        <xdr:cNvPr id="482" name="楕円 481"/>
        <xdr:cNvSpPr/>
      </xdr:nvSpPr>
      <xdr:spPr>
        <a:xfrm>
          <a:off x="10426700" y="1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5280</xdr:rowOff>
    </xdr:from>
    <xdr:ext cx="534377" cy="259045"/>
    <xdr:sp macro="" textlink="">
      <xdr:nvSpPr>
        <xdr:cNvPr id="483" name="土木費該当値テキスト"/>
        <xdr:cNvSpPr txBox="1"/>
      </xdr:nvSpPr>
      <xdr:spPr>
        <a:xfrm>
          <a:off x="10528300" y="164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94585</xdr:rowOff>
    </xdr:from>
    <xdr:to>
      <xdr:col>50</xdr:col>
      <xdr:colOff>165100</xdr:colOff>
      <xdr:row>97</xdr:row>
      <xdr:rowOff>24735</xdr:rowOff>
    </xdr:to>
    <xdr:sp macro="" textlink="">
      <xdr:nvSpPr>
        <xdr:cNvPr id="484" name="楕円 483"/>
        <xdr:cNvSpPr/>
      </xdr:nvSpPr>
      <xdr:spPr>
        <a:xfrm>
          <a:off x="9588500" y="165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41262</xdr:rowOff>
    </xdr:from>
    <xdr:ext cx="599010" cy="259045"/>
    <xdr:sp macro="" textlink="">
      <xdr:nvSpPr>
        <xdr:cNvPr id="485" name="テキスト ボックス 484"/>
        <xdr:cNvSpPr txBox="1"/>
      </xdr:nvSpPr>
      <xdr:spPr>
        <a:xfrm>
          <a:off x="9339795" y="163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72101</xdr:rowOff>
    </xdr:from>
    <xdr:to>
      <xdr:col>46</xdr:col>
      <xdr:colOff>38100</xdr:colOff>
      <xdr:row>98</xdr:row>
      <xdr:rowOff>2251</xdr:rowOff>
    </xdr:to>
    <xdr:sp macro="" textlink="">
      <xdr:nvSpPr>
        <xdr:cNvPr id="486" name="楕円 485"/>
        <xdr:cNvSpPr/>
      </xdr:nvSpPr>
      <xdr:spPr>
        <a:xfrm>
          <a:off x="8699500" y="167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164828</xdr:rowOff>
    </xdr:from>
    <xdr:ext cx="534377" cy="259045"/>
    <xdr:sp macro="" textlink="">
      <xdr:nvSpPr>
        <xdr:cNvPr id="487" name="テキスト ボックス 486"/>
        <xdr:cNvSpPr txBox="1"/>
      </xdr:nvSpPr>
      <xdr:spPr>
        <a:xfrm>
          <a:off x="8483111" y="167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57502</xdr:rowOff>
    </xdr:from>
    <xdr:to>
      <xdr:col>41</xdr:col>
      <xdr:colOff>101600</xdr:colOff>
      <xdr:row>97</xdr:row>
      <xdr:rowOff>159102</xdr:rowOff>
    </xdr:to>
    <xdr:sp macro="" textlink="">
      <xdr:nvSpPr>
        <xdr:cNvPr id="488" name="楕円 487"/>
        <xdr:cNvSpPr/>
      </xdr:nvSpPr>
      <xdr:spPr>
        <a:xfrm>
          <a:off x="7810500" y="166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150229</xdr:rowOff>
    </xdr:from>
    <xdr:ext cx="534377" cy="259045"/>
    <xdr:sp macro="" textlink="">
      <xdr:nvSpPr>
        <xdr:cNvPr id="489" name="テキスト ボックス 488"/>
        <xdr:cNvSpPr txBox="1"/>
      </xdr:nvSpPr>
      <xdr:spPr>
        <a:xfrm>
          <a:off x="7594111" y="167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41728</xdr:rowOff>
    </xdr:from>
    <xdr:to>
      <xdr:col>36</xdr:col>
      <xdr:colOff>165100</xdr:colOff>
      <xdr:row>97</xdr:row>
      <xdr:rowOff>143328</xdr:rowOff>
    </xdr:to>
    <xdr:sp macro="" textlink="">
      <xdr:nvSpPr>
        <xdr:cNvPr id="490" name="楕円 489"/>
        <xdr:cNvSpPr/>
      </xdr:nvSpPr>
      <xdr:spPr>
        <a:xfrm>
          <a:off x="6921500" y="166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134455</xdr:rowOff>
    </xdr:from>
    <xdr:ext cx="534377" cy="259045"/>
    <xdr:sp macro="" textlink="">
      <xdr:nvSpPr>
        <xdr:cNvPr id="491" name="テキスト ボックス 490"/>
        <xdr:cNvSpPr txBox="1"/>
      </xdr:nvSpPr>
      <xdr:spPr>
        <a:xfrm>
          <a:off x="6705111" y="167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11044</xdr:rowOff>
    </xdr:from>
    <xdr:to>
      <xdr:col>85</xdr:col>
      <xdr:colOff>127000</xdr:colOff>
      <xdr:row>39</xdr:row>
      <xdr:rowOff>185</xdr:rowOff>
    </xdr:to>
    <xdr:cxnSp macro="">
      <xdr:nvCxnSpPr>
        <xdr:cNvPr id="519" name="直線コネクタ 518"/>
        <xdr:cNvCxnSpPr/>
      </xdr:nvCxnSpPr>
      <xdr:spPr>
        <a:xfrm>
          <a:off x="15481300" y="6526144"/>
          <a:ext cx="838200" cy="1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61725</xdr:rowOff>
    </xdr:from>
    <xdr:to>
      <xdr:col>81</xdr:col>
      <xdr:colOff>50800</xdr:colOff>
      <xdr:row>38</xdr:row>
      <xdr:rowOff>11044</xdr:rowOff>
    </xdr:to>
    <xdr:cxnSp macro="">
      <xdr:nvCxnSpPr>
        <xdr:cNvPr id="522" name="直線コネクタ 521"/>
        <xdr:cNvCxnSpPr/>
      </xdr:nvCxnSpPr>
      <xdr:spPr>
        <a:xfrm>
          <a:off x="14592300" y="6405375"/>
          <a:ext cx="889000" cy="1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61725</xdr:rowOff>
    </xdr:from>
    <xdr:to>
      <xdr:col>76</xdr:col>
      <xdr:colOff>114300</xdr:colOff>
      <xdr:row>37</xdr:row>
      <xdr:rowOff>122441</xdr:rowOff>
    </xdr:to>
    <xdr:cxnSp macro="">
      <xdr:nvCxnSpPr>
        <xdr:cNvPr id="525" name="直線コネクタ 524"/>
        <xdr:cNvCxnSpPr/>
      </xdr:nvCxnSpPr>
      <xdr:spPr>
        <a:xfrm flipV="1">
          <a:off x="13703300" y="6405375"/>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122441</xdr:rowOff>
    </xdr:from>
    <xdr:to>
      <xdr:col>71</xdr:col>
      <xdr:colOff>177800</xdr:colOff>
      <xdr:row>38</xdr:row>
      <xdr:rowOff>129642</xdr:rowOff>
    </xdr:to>
    <xdr:cxnSp macro="">
      <xdr:nvCxnSpPr>
        <xdr:cNvPr id="528" name="直線コネクタ 527"/>
        <xdr:cNvCxnSpPr/>
      </xdr:nvCxnSpPr>
      <xdr:spPr>
        <a:xfrm flipV="1">
          <a:off x="12814300" y="6466091"/>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120835</xdr:rowOff>
    </xdr:from>
    <xdr:to>
      <xdr:col>85</xdr:col>
      <xdr:colOff>177800</xdr:colOff>
      <xdr:row>39</xdr:row>
      <xdr:rowOff>50985</xdr:rowOff>
    </xdr:to>
    <xdr:sp macro="" textlink="">
      <xdr:nvSpPr>
        <xdr:cNvPr id="538" name="楕円 537"/>
        <xdr:cNvSpPr/>
      </xdr:nvSpPr>
      <xdr:spPr>
        <a:xfrm>
          <a:off x="16268700" y="66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35762</xdr:rowOff>
    </xdr:from>
    <xdr:ext cx="534377" cy="259045"/>
    <xdr:sp macro="" textlink="">
      <xdr:nvSpPr>
        <xdr:cNvPr id="539" name="消防費該当値テキスト"/>
        <xdr:cNvSpPr txBox="1"/>
      </xdr:nvSpPr>
      <xdr:spPr>
        <a:xfrm>
          <a:off x="16370300" y="65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131694</xdr:rowOff>
    </xdr:from>
    <xdr:to>
      <xdr:col>81</xdr:col>
      <xdr:colOff>101600</xdr:colOff>
      <xdr:row>38</xdr:row>
      <xdr:rowOff>61844</xdr:rowOff>
    </xdr:to>
    <xdr:sp macro="" textlink="">
      <xdr:nvSpPr>
        <xdr:cNvPr id="540" name="楕円 539"/>
        <xdr:cNvSpPr/>
      </xdr:nvSpPr>
      <xdr:spPr>
        <a:xfrm>
          <a:off x="15430500" y="64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52971</xdr:rowOff>
    </xdr:from>
    <xdr:ext cx="534377" cy="259045"/>
    <xdr:sp macro="" textlink="">
      <xdr:nvSpPr>
        <xdr:cNvPr id="541" name="テキスト ボックス 540"/>
        <xdr:cNvSpPr txBox="1"/>
      </xdr:nvSpPr>
      <xdr:spPr>
        <a:xfrm>
          <a:off x="15214111" y="65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10925</xdr:rowOff>
    </xdr:from>
    <xdr:to>
      <xdr:col>76</xdr:col>
      <xdr:colOff>165100</xdr:colOff>
      <xdr:row>37</xdr:row>
      <xdr:rowOff>112525</xdr:rowOff>
    </xdr:to>
    <xdr:sp macro="" textlink="">
      <xdr:nvSpPr>
        <xdr:cNvPr id="542" name="楕円 541"/>
        <xdr:cNvSpPr/>
      </xdr:nvSpPr>
      <xdr:spPr>
        <a:xfrm>
          <a:off x="14541500" y="63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103652</xdr:rowOff>
    </xdr:from>
    <xdr:ext cx="534377" cy="259045"/>
    <xdr:sp macro="" textlink="">
      <xdr:nvSpPr>
        <xdr:cNvPr id="543" name="テキスト ボックス 542"/>
        <xdr:cNvSpPr txBox="1"/>
      </xdr:nvSpPr>
      <xdr:spPr>
        <a:xfrm>
          <a:off x="14325111" y="644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71641</xdr:rowOff>
    </xdr:from>
    <xdr:to>
      <xdr:col>72</xdr:col>
      <xdr:colOff>38100</xdr:colOff>
      <xdr:row>38</xdr:row>
      <xdr:rowOff>1791</xdr:rowOff>
    </xdr:to>
    <xdr:sp macro="" textlink="">
      <xdr:nvSpPr>
        <xdr:cNvPr id="544" name="楕円 543"/>
        <xdr:cNvSpPr/>
      </xdr:nvSpPr>
      <xdr:spPr>
        <a:xfrm>
          <a:off x="13652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164368</xdr:rowOff>
    </xdr:from>
    <xdr:ext cx="534377" cy="259045"/>
    <xdr:sp macro="" textlink="">
      <xdr:nvSpPr>
        <xdr:cNvPr id="545" name="テキスト ボックス 544"/>
        <xdr:cNvSpPr txBox="1"/>
      </xdr:nvSpPr>
      <xdr:spPr>
        <a:xfrm>
          <a:off x="13436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78842</xdr:rowOff>
    </xdr:from>
    <xdr:to>
      <xdr:col>67</xdr:col>
      <xdr:colOff>101600</xdr:colOff>
      <xdr:row>39</xdr:row>
      <xdr:rowOff>8992</xdr:rowOff>
    </xdr:to>
    <xdr:sp macro="" textlink="">
      <xdr:nvSpPr>
        <xdr:cNvPr id="546" name="楕円 545"/>
        <xdr:cNvSpPr/>
      </xdr:nvSpPr>
      <xdr:spPr>
        <a:xfrm>
          <a:off x="1276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119</xdr:rowOff>
    </xdr:from>
    <xdr:ext cx="534377" cy="259045"/>
    <xdr:sp macro="" textlink="">
      <xdr:nvSpPr>
        <xdr:cNvPr id="547" name="テキスト ボックス 546"/>
        <xdr:cNvSpPr txBox="1"/>
      </xdr:nvSpPr>
      <xdr:spPr>
        <a:xfrm>
          <a:off x="12547111" y="66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25267</xdr:rowOff>
    </xdr:from>
    <xdr:to>
      <xdr:col>85</xdr:col>
      <xdr:colOff>127000</xdr:colOff>
      <xdr:row>58</xdr:row>
      <xdr:rowOff>34100</xdr:rowOff>
    </xdr:to>
    <xdr:cxnSp macro="">
      <xdr:nvCxnSpPr>
        <xdr:cNvPr id="574" name="直線コネクタ 573"/>
        <xdr:cNvCxnSpPr/>
      </xdr:nvCxnSpPr>
      <xdr:spPr>
        <a:xfrm flipV="1">
          <a:off x="15481300" y="9969367"/>
          <a:ext cx="8382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22806</xdr:rowOff>
    </xdr:from>
    <xdr:to>
      <xdr:col>81</xdr:col>
      <xdr:colOff>50800</xdr:colOff>
      <xdr:row>58</xdr:row>
      <xdr:rowOff>34100</xdr:rowOff>
    </xdr:to>
    <xdr:cxnSp macro="">
      <xdr:nvCxnSpPr>
        <xdr:cNvPr id="577" name="直線コネクタ 576"/>
        <xdr:cNvCxnSpPr/>
      </xdr:nvCxnSpPr>
      <xdr:spPr>
        <a:xfrm>
          <a:off x="14592300" y="9966906"/>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22806</xdr:rowOff>
    </xdr:from>
    <xdr:to>
      <xdr:col>76</xdr:col>
      <xdr:colOff>114300</xdr:colOff>
      <xdr:row>58</xdr:row>
      <xdr:rowOff>38732</xdr:rowOff>
    </xdr:to>
    <xdr:cxnSp macro="">
      <xdr:nvCxnSpPr>
        <xdr:cNvPr id="580" name="直線コネクタ 579"/>
        <xdr:cNvCxnSpPr/>
      </xdr:nvCxnSpPr>
      <xdr:spPr>
        <a:xfrm flipV="1">
          <a:off x="13703300" y="9966906"/>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17561</xdr:rowOff>
    </xdr:from>
    <xdr:to>
      <xdr:col>71</xdr:col>
      <xdr:colOff>177800</xdr:colOff>
      <xdr:row>58</xdr:row>
      <xdr:rowOff>38732</xdr:rowOff>
    </xdr:to>
    <xdr:cxnSp macro="">
      <xdr:nvCxnSpPr>
        <xdr:cNvPr id="583" name="直線コネクタ 582"/>
        <xdr:cNvCxnSpPr/>
      </xdr:nvCxnSpPr>
      <xdr:spPr>
        <a:xfrm>
          <a:off x="12814300" y="9961661"/>
          <a:ext cx="889000" cy="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145917</xdr:rowOff>
    </xdr:from>
    <xdr:to>
      <xdr:col>85</xdr:col>
      <xdr:colOff>177800</xdr:colOff>
      <xdr:row>58</xdr:row>
      <xdr:rowOff>76067</xdr:rowOff>
    </xdr:to>
    <xdr:sp macro="" textlink="">
      <xdr:nvSpPr>
        <xdr:cNvPr id="593" name="楕円 592"/>
        <xdr:cNvSpPr/>
      </xdr:nvSpPr>
      <xdr:spPr>
        <a:xfrm>
          <a:off x="16268700" y="99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60844</xdr:rowOff>
    </xdr:from>
    <xdr:ext cx="534377" cy="259045"/>
    <xdr:sp macro="" textlink="">
      <xdr:nvSpPr>
        <xdr:cNvPr id="594" name="教育費該当値テキスト"/>
        <xdr:cNvSpPr txBox="1"/>
      </xdr:nvSpPr>
      <xdr:spPr>
        <a:xfrm>
          <a:off x="16370300" y="98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154750</xdr:rowOff>
    </xdr:from>
    <xdr:to>
      <xdr:col>81</xdr:col>
      <xdr:colOff>101600</xdr:colOff>
      <xdr:row>58</xdr:row>
      <xdr:rowOff>84900</xdr:rowOff>
    </xdr:to>
    <xdr:sp macro="" textlink="">
      <xdr:nvSpPr>
        <xdr:cNvPr id="595" name="楕円 594"/>
        <xdr:cNvSpPr/>
      </xdr:nvSpPr>
      <xdr:spPr>
        <a:xfrm>
          <a:off x="15430500" y="99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76027</xdr:rowOff>
    </xdr:from>
    <xdr:ext cx="534377" cy="259045"/>
    <xdr:sp macro="" textlink="">
      <xdr:nvSpPr>
        <xdr:cNvPr id="596" name="テキスト ボックス 595"/>
        <xdr:cNvSpPr txBox="1"/>
      </xdr:nvSpPr>
      <xdr:spPr>
        <a:xfrm>
          <a:off x="15214111" y="100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143456</xdr:rowOff>
    </xdr:from>
    <xdr:to>
      <xdr:col>76</xdr:col>
      <xdr:colOff>165100</xdr:colOff>
      <xdr:row>58</xdr:row>
      <xdr:rowOff>73606</xdr:rowOff>
    </xdr:to>
    <xdr:sp macro="" textlink="">
      <xdr:nvSpPr>
        <xdr:cNvPr id="597" name="楕円 596"/>
        <xdr:cNvSpPr/>
      </xdr:nvSpPr>
      <xdr:spPr>
        <a:xfrm>
          <a:off x="14541500" y="99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64733</xdr:rowOff>
    </xdr:from>
    <xdr:ext cx="534377" cy="259045"/>
    <xdr:sp macro="" textlink="">
      <xdr:nvSpPr>
        <xdr:cNvPr id="598" name="テキスト ボックス 597"/>
        <xdr:cNvSpPr txBox="1"/>
      </xdr:nvSpPr>
      <xdr:spPr>
        <a:xfrm>
          <a:off x="14325111" y="1000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159382</xdr:rowOff>
    </xdr:from>
    <xdr:to>
      <xdr:col>72</xdr:col>
      <xdr:colOff>38100</xdr:colOff>
      <xdr:row>58</xdr:row>
      <xdr:rowOff>89532</xdr:rowOff>
    </xdr:to>
    <xdr:sp macro="" textlink="">
      <xdr:nvSpPr>
        <xdr:cNvPr id="599" name="楕円 598"/>
        <xdr:cNvSpPr/>
      </xdr:nvSpPr>
      <xdr:spPr>
        <a:xfrm>
          <a:off x="13652500" y="99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80659</xdr:rowOff>
    </xdr:from>
    <xdr:ext cx="534377" cy="259045"/>
    <xdr:sp macro="" textlink="">
      <xdr:nvSpPr>
        <xdr:cNvPr id="600" name="テキスト ボックス 599"/>
        <xdr:cNvSpPr txBox="1"/>
      </xdr:nvSpPr>
      <xdr:spPr>
        <a:xfrm>
          <a:off x="13436111" y="1002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138211</xdr:rowOff>
    </xdr:from>
    <xdr:to>
      <xdr:col>67</xdr:col>
      <xdr:colOff>101600</xdr:colOff>
      <xdr:row>58</xdr:row>
      <xdr:rowOff>68361</xdr:rowOff>
    </xdr:to>
    <xdr:sp macro="" textlink="">
      <xdr:nvSpPr>
        <xdr:cNvPr id="601" name="楕円 600"/>
        <xdr:cNvSpPr/>
      </xdr:nvSpPr>
      <xdr:spPr>
        <a:xfrm>
          <a:off x="12763500" y="99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59488</xdr:rowOff>
    </xdr:from>
    <xdr:ext cx="534377" cy="259045"/>
    <xdr:sp macro="" textlink="">
      <xdr:nvSpPr>
        <xdr:cNvPr id="602" name="テキスト ボックス 601"/>
        <xdr:cNvSpPr txBox="1"/>
      </xdr:nvSpPr>
      <xdr:spPr>
        <a:xfrm>
          <a:off x="12547111" y="1000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98571</xdr:rowOff>
    </xdr:from>
    <xdr:to>
      <xdr:col>81</xdr:col>
      <xdr:colOff>50800</xdr:colOff>
      <xdr:row>78</xdr:row>
      <xdr:rowOff>139700</xdr:rowOff>
    </xdr:to>
    <xdr:cxnSp macro="">
      <xdr:nvCxnSpPr>
        <xdr:cNvPr id="632" name="直線コネクタ 631"/>
        <xdr:cNvCxnSpPr/>
      </xdr:nvCxnSpPr>
      <xdr:spPr>
        <a:xfrm>
          <a:off x="14592300" y="13471671"/>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98571</xdr:rowOff>
    </xdr:from>
    <xdr:to>
      <xdr:col>76</xdr:col>
      <xdr:colOff>114300</xdr:colOff>
      <xdr:row>78</xdr:row>
      <xdr:rowOff>139700</xdr:rowOff>
    </xdr:to>
    <xdr:cxnSp macro="">
      <xdr:nvCxnSpPr>
        <xdr:cNvPr id="635" name="直線コネクタ 634"/>
        <xdr:cNvCxnSpPr/>
      </xdr:nvCxnSpPr>
      <xdr:spPr>
        <a:xfrm flipV="1">
          <a:off x="13703300" y="13471671"/>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47771</xdr:rowOff>
    </xdr:from>
    <xdr:to>
      <xdr:col>76</xdr:col>
      <xdr:colOff>165100</xdr:colOff>
      <xdr:row>78</xdr:row>
      <xdr:rowOff>149371</xdr:rowOff>
    </xdr:to>
    <xdr:sp macro="" textlink="">
      <xdr:nvSpPr>
        <xdr:cNvPr id="652" name="楕円 651"/>
        <xdr:cNvSpPr/>
      </xdr:nvSpPr>
      <xdr:spPr>
        <a:xfrm>
          <a:off x="14541500" y="134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140498</xdr:rowOff>
    </xdr:from>
    <xdr:ext cx="469744" cy="259045"/>
    <xdr:sp macro="" textlink="">
      <xdr:nvSpPr>
        <xdr:cNvPr id="653" name="テキスト ボックス 652"/>
        <xdr:cNvSpPr txBox="1"/>
      </xdr:nvSpPr>
      <xdr:spPr>
        <a:xfrm>
          <a:off x="14357428" y="1351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92078</xdr:rowOff>
    </xdr:from>
    <xdr:to>
      <xdr:col>85</xdr:col>
      <xdr:colOff>127000</xdr:colOff>
      <xdr:row>97</xdr:row>
      <xdr:rowOff>109818</xdr:rowOff>
    </xdr:to>
    <xdr:cxnSp macro="">
      <xdr:nvCxnSpPr>
        <xdr:cNvPr id="684" name="直線コネクタ 683"/>
        <xdr:cNvCxnSpPr/>
      </xdr:nvCxnSpPr>
      <xdr:spPr>
        <a:xfrm flipV="1">
          <a:off x="15481300" y="16722728"/>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109818</xdr:rowOff>
    </xdr:from>
    <xdr:to>
      <xdr:col>81</xdr:col>
      <xdr:colOff>50800</xdr:colOff>
      <xdr:row>97</xdr:row>
      <xdr:rowOff>115683</xdr:rowOff>
    </xdr:to>
    <xdr:cxnSp macro="">
      <xdr:nvCxnSpPr>
        <xdr:cNvPr id="687" name="直線コネクタ 686"/>
        <xdr:cNvCxnSpPr/>
      </xdr:nvCxnSpPr>
      <xdr:spPr>
        <a:xfrm flipV="1">
          <a:off x="14592300" y="16740468"/>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115683</xdr:rowOff>
    </xdr:from>
    <xdr:to>
      <xdr:col>76</xdr:col>
      <xdr:colOff>114300</xdr:colOff>
      <xdr:row>97</xdr:row>
      <xdr:rowOff>134319</xdr:rowOff>
    </xdr:to>
    <xdr:cxnSp macro="">
      <xdr:nvCxnSpPr>
        <xdr:cNvPr id="690" name="直線コネクタ 689"/>
        <xdr:cNvCxnSpPr/>
      </xdr:nvCxnSpPr>
      <xdr:spPr>
        <a:xfrm flipV="1">
          <a:off x="13703300" y="16746333"/>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134319</xdr:rowOff>
    </xdr:from>
    <xdr:to>
      <xdr:col>71</xdr:col>
      <xdr:colOff>177800</xdr:colOff>
      <xdr:row>97</xdr:row>
      <xdr:rowOff>135206</xdr:rowOff>
    </xdr:to>
    <xdr:cxnSp macro="">
      <xdr:nvCxnSpPr>
        <xdr:cNvPr id="693" name="直線コネクタ 692"/>
        <xdr:cNvCxnSpPr/>
      </xdr:nvCxnSpPr>
      <xdr:spPr>
        <a:xfrm flipV="1">
          <a:off x="12814300" y="16764969"/>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41278</xdr:rowOff>
    </xdr:from>
    <xdr:to>
      <xdr:col>85</xdr:col>
      <xdr:colOff>177800</xdr:colOff>
      <xdr:row>97</xdr:row>
      <xdr:rowOff>142878</xdr:rowOff>
    </xdr:to>
    <xdr:sp macro="" textlink="">
      <xdr:nvSpPr>
        <xdr:cNvPr id="703" name="楕円 702"/>
        <xdr:cNvSpPr/>
      </xdr:nvSpPr>
      <xdr:spPr>
        <a:xfrm>
          <a:off x="16268700" y="166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19705</xdr:rowOff>
    </xdr:from>
    <xdr:ext cx="534377" cy="259045"/>
    <xdr:sp macro="" textlink="">
      <xdr:nvSpPr>
        <xdr:cNvPr id="704" name="公債費該当値テキスト"/>
        <xdr:cNvSpPr txBox="1"/>
      </xdr:nvSpPr>
      <xdr:spPr>
        <a:xfrm>
          <a:off x="16370300" y="166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59018</xdr:rowOff>
    </xdr:from>
    <xdr:to>
      <xdr:col>81</xdr:col>
      <xdr:colOff>101600</xdr:colOff>
      <xdr:row>97</xdr:row>
      <xdr:rowOff>160618</xdr:rowOff>
    </xdr:to>
    <xdr:sp macro="" textlink="">
      <xdr:nvSpPr>
        <xdr:cNvPr id="705" name="楕円 704"/>
        <xdr:cNvSpPr/>
      </xdr:nvSpPr>
      <xdr:spPr>
        <a:xfrm>
          <a:off x="15430500" y="166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151745</xdr:rowOff>
    </xdr:from>
    <xdr:ext cx="534377" cy="259045"/>
    <xdr:sp macro="" textlink="">
      <xdr:nvSpPr>
        <xdr:cNvPr id="706" name="テキスト ボックス 705"/>
        <xdr:cNvSpPr txBox="1"/>
      </xdr:nvSpPr>
      <xdr:spPr>
        <a:xfrm>
          <a:off x="15214111" y="1678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64883</xdr:rowOff>
    </xdr:from>
    <xdr:to>
      <xdr:col>76</xdr:col>
      <xdr:colOff>165100</xdr:colOff>
      <xdr:row>97</xdr:row>
      <xdr:rowOff>166483</xdr:rowOff>
    </xdr:to>
    <xdr:sp macro="" textlink="">
      <xdr:nvSpPr>
        <xdr:cNvPr id="707" name="楕円 706"/>
        <xdr:cNvSpPr/>
      </xdr:nvSpPr>
      <xdr:spPr>
        <a:xfrm>
          <a:off x="14541500" y="166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157610</xdr:rowOff>
    </xdr:from>
    <xdr:ext cx="534377" cy="259045"/>
    <xdr:sp macro="" textlink="">
      <xdr:nvSpPr>
        <xdr:cNvPr id="708" name="テキスト ボックス 707"/>
        <xdr:cNvSpPr txBox="1"/>
      </xdr:nvSpPr>
      <xdr:spPr>
        <a:xfrm>
          <a:off x="14325111" y="167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83519</xdr:rowOff>
    </xdr:from>
    <xdr:to>
      <xdr:col>72</xdr:col>
      <xdr:colOff>38100</xdr:colOff>
      <xdr:row>98</xdr:row>
      <xdr:rowOff>13669</xdr:rowOff>
    </xdr:to>
    <xdr:sp macro="" textlink="">
      <xdr:nvSpPr>
        <xdr:cNvPr id="709" name="楕円 708"/>
        <xdr:cNvSpPr/>
      </xdr:nvSpPr>
      <xdr:spPr>
        <a:xfrm>
          <a:off x="13652500" y="16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4796</xdr:rowOff>
    </xdr:from>
    <xdr:ext cx="534377" cy="259045"/>
    <xdr:sp macro="" textlink="">
      <xdr:nvSpPr>
        <xdr:cNvPr id="710" name="テキスト ボックス 709"/>
        <xdr:cNvSpPr txBox="1"/>
      </xdr:nvSpPr>
      <xdr:spPr>
        <a:xfrm>
          <a:off x="13436111" y="168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84406</xdr:rowOff>
    </xdr:from>
    <xdr:to>
      <xdr:col>67</xdr:col>
      <xdr:colOff>101600</xdr:colOff>
      <xdr:row>98</xdr:row>
      <xdr:rowOff>14556</xdr:rowOff>
    </xdr:to>
    <xdr:sp macro="" textlink="">
      <xdr:nvSpPr>
        <xdr:cNvPr id="711" name="楕円 710"/>
        <xdr:cNvSpPr/>
      </xdr:nvSpPr>
      <xdr:spPr>
        <a:xfrm>
          <a:off x="12763500" y="167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5683</xdr:rowOff>
    </xdr:from>
    <xdr:ext cx="534377" cy="259045"/>
    <xdr:sp macro="" textlink="">
      <xdr:nvSpPr>
        <xdr:cNvPr id="712" name="テキスト ボックス 711"/>
        <xdr:cNvSpPr txBox="1"/>
      </xdr:nvSpPr>
      <xdr:spPr>
        <a:xfrm>
          <a:off x="12547111" y="168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については、民生費、土木費以外の項目が類似団体を下回っている。民生費については令和３年度において実施した給付金事業（住民税非課税世帯、子育て世帯、低所得者世帯）が終了したことで減となっているが、元々、類似団体を上回る傾向にある。年少人口が比較的多いことによる児童福祉経費の支出や、利用者の増による障害者福祉事業の支出の多さが要因であり、どちらも前年度比で増となっている。商工費では、町民及び町内事業者の生活支援のための応援商品券事業を行ったことによる増となっている。また、消防費は防災行政無線の工事終了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全体をとおして、効率的な行財政運営を行うことができていると考えられるが、今後も引き続き、歳出全般において不断の見直しを続けながら運営を行っていきたい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例年は歳入不足を財政調整基金の取崩しで補てんしているが、令和３年度に引き続き４年度も財政調整基金を取崩さない財政運営が達成できたことで、実質単年度収支も黒字となった。</a:t>
          </a:r>
        </a:p>
        <a:p>
          <a:r>
            <a:rPr kumimoji="1" lang="ja-JP" altLang="en-US" sz="1400">
              <a:latin typeface="ＭＳ ゴシック" pitchFamily="49" charset="-128"/>
              <a:ea typeface="ＭＳ ゴシック" pitchFamily="49" charset="-128"/>
            </a:rPr>
            <a:t>　今後もふるさと納税の推進や、さらなる歳出削減の取組をと</a:t>
          </a:r>
        </a:p>
        <a:p>
          <a:r>
            <a:rPr kumimoji="1" lang="ja-JP" altLang="en-US" sz="1400">
              <a:latin typeface="ＭＳ ゴシック" pitchFamily="49" charset="-128"/>
              <a:ea typeface="ＭＳ ゴシック" pitchFamily="49" charset="-128"/>
            </a:rPr>
            <a:t>おし、安定的な財政運営に努めていく。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a:t>
          </a:r>
        </a:p>
        <a:p>
          <a:r>
            <a:rPr kumimoji="1" lang="ja-JP" altLang="en-US" sz="1400">
              <a:latin typeface="ＭＳ ゴシック" pitchFamily="49" charset="-128"/>
              <a:ea typeface="ＭＳ ゴシック" pitchFamily="49" charset="-128"/>
            </a:rPr>
            <a:t>比率はない。実質的には財政調整基金を取崩して黒字になっている</a:t>
          </a:r>
        </a:p>
        <a:p>
          <a:r>
            <a:rPr kumimoji="1" lang="ja-JP" altLang="en-US" sz="1400">
              <a:latin typeface="ＭＳ ゴシック" pitchFamily="49" charset="-128"/>
              <a:ea typeface="ＭＳ ゴシック" pitchFamily="49" charset="-128"/>
            </a:rPr>
            <a:t>状況が長らく続いていたが、令和３年度に引き続き４年度も財政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調整基金を取崩さない財政運営を達成することができた。</a:t>
          </a:r>
        </a:p>
        <a:p>
          <a:r>
            <a:rPr kumimoji="1" lang="ja-JP" altLang="en-US" sz="1400">
              <a:latin typeface="ＭＳ ゴシック" pitchFamily="49" charset="-128"/>
              <a:ea typeface="ＭＳ ゴシック" pitchFamily="49" charset="-128"/>
            </a:rPr>
            <a:t>引き続き、ふるさと納税の推進を中心とした歳入確保や、</a:t>
          </a:r>
          <a:r>
            <a:rPr kumimoji="1" lang="en-US" altLang="ja-JP" sz="1400">
              <a:latin typeface="ＭＳ ゴシック" pitchFamily="49" charset="-128"/>
              <a:ea typeface="ＭＳ ゴシック" pitchFamily="49" charset="-128"/>
            </a:rPr>
            <a:t>DX</a:t>
          </a:r>
          <a:r>
            <a:rPr kumimoji="1" lang="ja-JP" altLang="en-US" sz="1400">
              <a:latin typeface="ＭＳ ゴシック" pitchFamily="49" charset="-128"/>
              <a:ea typeface="ＭＳ ゴシック" pitchFamily="49" charset="-128"/>
            </a:rPr>
            <a:t>の推</a:t>
          </a:r>
        </a:p>
        <a:p>
          <a:r>
            <a:rPr kumimoji="1" lang="ja-JP" altLang="en-US" sz="1400">
              <a:latin typeface="ＭＳ ゴシック" pitchFamily="49" charset="-128"/>
              <a:ea typeface="ＭＳ ゴシック" pitchFamily="49" charset="-128"/>
            </a:rPr>
            <a:t>進に伴う事務の効率化による事務費の減等の歳出削減の取組みに努</a:t>
          </a:r>
        </a:p>
        <a:p>
          <a:r>
            <a:rPr kumimoji="1" lang="ja-JP" altLang="en-US" sz="1400">
              <a:latin typeface="ＭＳ ゴシック" pitchFamily="49" charset="-128"/>
              <a:ea typeface="ＭＳ ゴシック" pitchFamily="49" charset="-128"/>
            </a:rPr>
            <a:t>めていく。</a:t>
          </a:r>
        </a:p>
        <a:p>
          <a:r>
            <a:rPr kumimoji="1" lang="ja-JP" altLang="en-US" sz="1400">
              <a:latin typeface="ＭＳ ゴシック" pitchFamily="49" charset="-128"/>
              <a:ea typeface="ＭＳ ゴシック" pitchFamily="49" charset="-128"/>
            </a:rPr>
            <a:t>　なお、一般会計以外の黒字については、一般会計からの法定外の</a:t>
          </a:r>
        </a:p>
        <a:p>
          <a:r>
            <a:rPr kumimoji="1" lang="ja-JP" altLang="en-US" sz="1400">
              <a:latin typeface="ＭＳ ゴシック" pitchFamily="49" charset="-128"/>
              <a:ea typeface="ＭＳ ゴシック" pitchFamily="49" charset="-128"/>
            </a:rPr>
            <a:t>繰出しに頼っている会計もあり、各会計内で収支均衡が図れるよ</a:t>
          </a:r>
        </a:p>
        <a:p>
          <a:r>
            <a:rPr kumimoji="1" lang="ja-JP" altLang="en-US" sz="1400">
              <a:latin typeface="ＭＳ ゴシック" pitchFamily="49" charset="-128"/>
              <a:ea typeface="ＭＳ ゴシック" pitchFamily="49" charset="-128"/>
            </a:rPr>
            <a:t>う、適正な財政運営に努め、一般会計からの繰出しの抑制を図る必</a:t>
          </a:r>
        </a:p>
        <a:p>
          <a:r>
            <a:rPr kumimoji="1" lang="ja-JP" altLang="en-US" sz="1400">
              <a:latin typeface="ＭＳ ゴシック" pitchFamily="49" charset="-128"/>
              <a:ea typeface="ＭＳ ゴシック" pitchFamily="49" charset="-128"/>
            </a:rPr>
            <a:t>要がある。</a:t>
          </a:r>
        </a:p>
        <a:p>
          <a:r>
            <a:rPr kumimoji="1" lang="ja-JP" altLang="en-US" sz="1400">
              <a:latin typeface="ＭＳ ゴシック" pitchFamily="49" charset="-128"/>
              <a:ea typeface="ＭＳ ゴシック" pitchFamily="49" charset="-128"/>
            </a:rPr>
            <a:t>　今後についても、下水道事業における建設工事の増加等に伴い、起債の償還額も増えてきている現状を踏まえ、厳しい財政状況となることが見込まれる。</a:t>
          </a:r>
        </a:p>
        <a:p>
          <a:r>
            <a:rPr kumimoji="1" lang="ja-JP" altLang="en-US" sz="1400">
              <a:latin typeface="ＭＳ ゴシック" pitchFamily="49" charset="-128"/>
              <a:ea typeface="ＭＳ ゴシック" pitchFamily="49" charset="-128"/>
            </a:rPr>
            <a:t>　全会計をとおして、安定した財政状況を維持できるよう、将来の</a:t>
          </a:r>
        </a:p>
        <a:p>
          <a:r>
            <a:rPr kumimoji="1" lang="ja-JP" altLang="en-US" sz="1400">
              <a:latin typeface="ＭＳ ゴシック" pitchFamily="49" charset="-128"/>
              <a:ea typeface="ＭＳ ゴシック" pitchFamily="49" charset="-128"/>
            </a:rPr>
            <a:t>負担を見通した計画的な財政運営に努める。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4183425</v>
      </c>
      <c r="BO4" s="371"/>
      <c r="BP4" s="371"/>
      <c r="BQ4" s="371"/>
      <c r="BR4" s="371"/>
      <c r="BS4" s="371"/>
      <c r="BT4" s="371"/>
      <c r="BU4" s="372"/>
      <c r="BV4" s="370">
        <v>4372656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12.1</v>
      </c>
      <c r="CU4" s="377"/>
      <c r="CV4" s="377"/>
      <c r="CW4" s="377"/>
      <c r="CX4" s="377"/>
      <c r="CY4" s="377"/>
      <c r="CZ4" s="377"/>
      <c r="DA4" s="378"/>
      <c r="DB4" s="376">
        <v>9.6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3871985</v>
      </c>
      <c r="BO5" s="408"/>
      <c r="BP5" s="408"/>
      <c r="BQ5" s="408"/>
      <c r="BR5" s="408"/>
      <c r="BS5" s="408"/>
      <c r="BT5" s="408"/>
      <c r="BU5" s="409"/>
      <c r="BV5" s="407">
        <v>4117743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85.3</v>
      </c>
      <c r="CU5" s="405"/>
      <c r="CV5" s="405"/>
      <c r="CW5" s="405"/>
      <c r="CX5" s="405"/>
      <c r="CY5" s="405"/>
      <c r="CZ5" s="405"/>
      <c r="DA5" s="406"/>
      <c r="DB5" s="404">
        <v>80.8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311440</v>
      </c>
      <c r="BO6" s="408"/>
      <c r="BP6" s="408"/>
      <c r="BQ6" s="408"/>
      <c r="BR6" s="408"/>
      <c r="BS6" s="408"/>
      <c r="BT6" s="408"/>
      <c r="BU6" s="409"/>
      <c r="BV6" s="407">
        <v>254913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86.4</v>
      </c>
      <c r="CU6" s="445"/>
      <c r="CV6" s="445"/>
      <c r="CW6" s="445"/>
      <c r="CX6" s="445"/>
      <c r="CY6" s="445"/>
      <c r="CZ6" s="445"/>
      <c r="DA6" s="446"/>
      <c r="DB6" s="444">
        <v>84.7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27685</v>
      </c>
      <c r="BO7" s="408"/>
      <c r="BP7" s="408"/>
      <c r="BQ7" s="408"/>
      <c r="BR7" s="408"/>
      <c r="BS7" s="408"/>
      <c r="BT7" s="408"/>
      <c r="BU7" s="409"/>
      <c r="BV7" s="407">
        <v>28171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2351227</v>
      </c>
      <c r="CU7" s="408"/>
      <c r="CV7" s="408"/>
      <c r="CW7" s="408"/>
      <c r="CX7" s="408"/>
      <c r="CY7" s="408"/>
      <c r="CZ7" s="408"/>
      <c r="DA7" s="409"/>
      <c r="DB7" s="407">
        <v>2364401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283755</v>
      </c>
      <c r="BO8" s="408"/>
      <c r="BP8" s="408"/>
      <c r="BQ8" s="408"/>
      <c r="BR8" s="408"/>
      <c r="BS8" s="408"/>
      <c r="BT8" s="408"/>
      <c r="BU8" s="409"/>
      <c r="BV8" s="407">
        <v>226742</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0.38</v>
      </c>
      <c r="CU8" s="448"/>
      <c r="CV8" s="448"/>
      <c r="CW8" s="448"/>
      <c r="CX8" s="448"/>
      <c r="CY8" s="448"/>
      <c r="CZ8" s="448"/>
      <c r="DA8" s="449"/>
      <c r="DB8" s="447">
        <v>0.4</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6536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57013</v>
      </c>
      <c r="BO9" s="408"/>
      <c r="BP9" s="408"/>
      <c r="BQ9" s="408"/>
      <c r="BR9" s="408"/>
      <c r="BS9" s="408"/>
      <c r="BT9" s="408"/>
      <c r="BU9" s="409"/>
      <c r="BV9" s="407">
        <v>26434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v>
      </c>
      <c r="CU9" s="405"/>
      <c r="CV9" s="405"/>
      <c r="CW9" s="405"/>
      <c r="CX9" s="405"/>
      <c r="CY9" s="405"/>
      <c r="CZ9" s="405"/>
      <c r="DA9" s="406"/>
      <c r="DB9" s="404">
        <v>9.3000000000000007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6627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96</v>
      </c>
      <c r="AV10" s="440"/>
      <c r="AW10" s="440"/>
      <c r="AX10" s="440"/>
      <c r="AY10" s="441" t="s">
        <v>121</v>
      </c>
      <c r="AZ10" s="442"/>
      <c r="BA10" s="442"/>
      <c r="BB10" s="442"/>
      <c r="BC10" s="442"/>
      <c r="BD10" s="442"/>
      <c r="BE10" s="442"/>
      <c r="BF10" s="442"/>
      <c r="BG10" s="442"/>
      <c r="BH10" s="442"/>
      <c r="BI10" s="442"/>
      <c r="BJ10" s="442"/>
      <c r="BK10" s="442"/>
      <c r="BL10" s="442"/>
      <c r="BM10" s="443"/>
      <c r="BN10" s="407">
        <v>2477</v>
      </c>
      <c r="BO10" s="408"/>
      <c r="BP10" s="408"/>
      <c r="BQ10" s="408"/>
      <c r="BR10" s="408"/>
      <c r="BS10" s="408"/>
      <c r="BT10" s="408"/>
      <c r="BU10" s="409"/>
      <c r="BV10" s="407">
        <v>614</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110</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81"/>
      <c r="B12" s="467" t="s">
        <v>129</v>
      </c>
      <c r="C12" s="468"/>
      <c r="D12" s="468"/>
      <c r="E12" s="468"/>
      <c r="F12" s="468"/>
      <c r="G12" s="468"/>
      <c r="H12" s="468"/>
      <c r="I12" s="468"/>
      <c r="J12" s="468"/>
      <c r="K12" s="469"/>
      <c r="L12" s="476" t="s">
        <v>130</v>
      </c>
      <c r="M12" s="477"/>
      <c r="N12" s="477"/>
      <c r="O12" s="477"/>
      <c r="P12" s="477"/>
      <c r="Q12" s="478"/>
      <c r="R12" s="479">
        <v>6649</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6567</v>
      </c>
      <c r="S13" s="492"/>
      <c r="T13" s="492"/>
      <c r="U13" s="492"/>
      <c r="V13" s="493"/>
      <c r="W13" s="423" t="s">
        <v>138</v>
      </c>
      <c r="X13" s="424"/>
      <c r="Y13" s="424"/>
      <c r="Z13" s="424"/>
      <c r="AA13" s="424"/>
      <c r="AB13" s="414"/>
      <c r="AC13" s="458">
        <v>73</v>
      </c>
      <c r="AD13" s="459"/>
      <c r="AE13" s="459"/>
      <c r="AF13" s="459"/>
      <c r="AG13" s="501"/>
      <c r="AH13" s="458">
        <v>103</v>
      </c>
      <c r="AI13" s="459"/>
      <c r="AJ13" s="459"/>
      <c r="AK13" s="459"/>
      <c r="AL13" s="460"/>
      <c r="AM13" s="436" t="s">
        <v>139</v>
      </c>
      <c r="AN13" s="437"/>
      <c r="AO13" s="437"/>
      <c r="AP13" s="437"/>
      <c r="AQ13" s="437"/>
      <c r="AR13" s="437"/>
      <c r="AS13" s="437"/>
      <c r="AT13" s="438"/>
      <c r="AU13" s="439" t="s">
        <v>134</v>
      </c>
      <c r="AV13" s="440"/>
      <c r="AW13" s="440"/>
      <c r="AX13" s="440"/>
      <c r="AY13" s="441" t="s">
        <v>140</v>
      </c>
      <c r="AZ13" s="442"/>
      <c r="BA13" s="442"/>
      <c r="BB13" s="442"/>
      <c r="BC13" s="442"/>
      <c r="BD13" s="442"/>
      <c r="BE13" s="442"/>
      <c r="BF13" s="442"/>
      <c r="BG13" s="442"/>
      <c r="BH13" s="442"/>
      <c r="BI13" s="442"/>
      <c r="BJ13" s="442"/>
      <c r="BK13" s="442"/>
      <c r="BL13" s="442"/>
      <c r="BM13" s="443"/>
      <c r="BN13" s="407">
        <v>59490</v>
      </c>
      <c r="BO13" s="408"/>
      <c r="BP13" s="408"/>
      <c r="BQ13" s="408"/>
      <c r="BR13" s="408"/>
      <c r="BS13" s="408"/>
      <c r="BT13" s="408"/>
      <c r="BU13" s="409"/>
      <c r="BV13" s="407">
        <v>27048</v>
      </c>
      <c r="BW13" s="408"/>
      <c r="BX13" s="408"/>
      <c r="BY13" s="408"/>
      <c r="BZ13" s="408"/>
      <c r="CA13" s="408"/>
      <c r="CB13" s="408"/>
      <c r="CC13" s="409"/>
      <c r="CD13" s="410" t="s">
        <v>141</v>
      </c>
      <c r="CE13" s="411"/>
      <c r="CF13" s="411"/>
      <c r="CG13" s="411"/>
      <c r="CH13" s="411"/>
      <c r="CI13" s="411"/>
      <c r="CJ13" s="411"/>
      <c r="CK13" s="411"/>
      <c r="CL13" s="411"/>
      <c r="CM13" s="411"/>
      <c r="CN13" s="411"/>
      <c r="CO13" s="411"/>
      <c r="CP13" s="411"/>
      <c r="CQ13" s="411"/>
      <c r="CR13" s="411"/>
      <c r="CS13" s="412"/>
      <c r="CT13" s="404">
        <v>8.4</v>
      </c>
      <c r="CU13" s="405"/>
      <c r="CV13" s="405"/>
      <c r="CW13" s="405"/>
      <c r="CX13" s="405"/>
      <c r="CY13" s="405"/>
      <c r="CZ13" s="405"/>
      <c r="DA13" s="406"/>
      <c r="DB13" s="404">
        <v>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142</v>
      </c>
      <c r="M14" s="489"/>
      <c r="N14" s="489"/>
      <c r="O14" s="489"/>
      <c r="P14" s="489"/>
      <c r="Q14" s="490"/>
      <c r="R14" s="491">
        <v>6724</v>
      </c>
      <c r="S14" s="492"/>
      <c r="T14" s="492"/>
      <c r="U14" s="492"/>
      <c r="V14" s="493"/>
      <c r="W14" s="397"/>
      <c r="X14" s="398"/>
      <c r="Y14" s="398"/>
      <c r="Z14" s="398"/>
      <c r="AA14" s="398"/>
      <c r="AB14" s="387"/>
      <c r="AC14" s="494">
        <v>2.5</v>
      </c>
      <c r="AD14" s="495"/>
      <c r="AE14" s="495"/>
      <c r="AF14" s="495"/>
      <c r="AG14" s="496"/>
      <c r="AH14" s="494">
        <v>3.5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143</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v>2.6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137</v>
      </c>
      <c r="N15" s="499"/>
      <c r="O15" s="499"/>
      <c r="P15" s="499"/>
      <c r="Q15" s="500"/>
      <c r="R15" s="491">
        <v>6643</v>
      </c>
      <c r="S15" s="492"/>
      <c r="T15" s="492"/>
      <c r="U15" s="492"/>
      <c r="V15" s="493"/>
      <c r="W15" s="423" t="s">
        <v>144</v>
      </c>
      <c r="X15" s="424"/>
      <c r="Y15" s="424"/>
      <c r="Z15" s="424"/>
      <c r="AA15" s="424"/>
      <c r="AB15" s="414"/>
      <c r="AC15" s="458">
        <v>1076</v>
      </c>
      <c r="AD15" s="459"/>
      <c r="AE15" s="459"/>
      <c r="AF15" s="459"/>
      <c r="AG15" s="501"/>
      <c r="AH15" s="458">
        <v>1136</v>
      </c>
      <c r="AI15" s="459"/>
      <c r="AJ15" s="459"/>
      <c r="AK15" s="459"/>
      <c r="AL15" s="460"/>
      <c r="AM15" s="436"/>
      <c r="AN15" s="437"/>
      <c r="AO15" s="437"/>
      <c r="AP15" s="437"/>
      <c r="AQ15" s="437"/>
      <c r="AR15" s="437"/>
      <c r="AS15" s="437"/>
      <c r="AT15" s="438"/>
      <c r="AU15" s="439"/>
      <c r="AV15" s="440"/>
      <c r="AW15" s="440"/>
      <c r="AX15" s="440"/>
      <c r="AY15" s="367" t="s">
        <v>145</v>
      </c>
      <c r="AZ15" s="368"/>
      <c r="BA15" s="368"/>
      <c r="BB15" s="368"/>
      <c r="BC15" s="368"/>
      <c r="BD15" s="368"/>
      <c r="BE15" s="368"/>
      <c r="BF15" s="368"/>
      <c r="BG15" s="368"/>
      <c r="BH15" s="368"/>
      <c r="BI15" s="368"/>
      <c r="BJ15" s="368"/>
      <c r="BK15" s="368"/>
      <c r="BL15" s="368"/>
      <c r="BM15" s="369"/>
      <c r="BN15" s="370">
        <v>773994</v>
      </c>
      <c r="BO15" s="371"/>
      <c r="BP15" s="371"/>
      <c r="BQ15" s="371"/>
      <c r="BR15" s="371"/>
      <c r="BS15" s="371"/>
      <c r="BT15" s="371"/>
      <c r="BU15" s="372"/>
      <c r="BV15" s="370">
        <v>756936</v>
      </c>
      <c r="BW15" s="371"/>
      <c r="BX15" s="371"/>
      <c r="BY15" s="371"/>
      <c r="BZ15" s="371"/>
      <c r="CA15" s="371"/>
      <c r="CB15" s="371"/>
      <c r="CC15" s="372"/>
      <c r="CD15" s="508" t="s">
        <v>146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147</v>
      </c>
      <c r="M16" s="511"/>
      <c r="N16" s="511"/>
      <c r="O16" s="511"/>
      <c r="P16" s="511"/>
      <c r="Q16" s="512"/>
      <c r="R16" s="513" t="s">
        <v>148</v>
      </c>
      <c r="S16" s="514"/>
      <c r="T16" s="514"/>
      <c r="U16" s="514"/>
      <c r="V16" s="515"/>
      <c r="W16" s="397"/>
      <c r="X16" s="398"/>
      <c r="Y16" s="398"/>
      <c r="Z16" s="398"/>
      <c r="AA16" s="398"/>
      <c r="AB16" s="387"/>
      <c r="AC16" s="494">
        <v>37.1</v>
      </c>
      <c r="AD16" s="495"/>
      <c r="AE16" s="495"/>
      <c r="AF16" s="495"/>
      <c r="AG16" s="496"/>
      <c r="AH16" s="494">
        <v>38.200000000000003</v>
      </c>
      <c r="AI16" s="495"/>
      <c r="AJ16" s="495"/>
      <c r="AK16" s="495"/>
      <c r="AL16" s="497"/>
      <c r="AM16" s="436"/>
      <c r="AN16" s="437"/>
      <c r="AO16" s="437"/>
      <c r="AP16" s="437"/>
      <c r="AQ16" s="437"/>
      <c r="AR16" s="437"/>
      <c r="AS16" s="437"/>
      <c r="AT16" s="438"/>
      <c r="AU16" s="439"/>
      <c r="AV16" s="440"/>
      <c r="AW16" s="440"/>
      <c r="AX16" s="440"/>
      <c r="AY16" s="441" t="s">
        <v>149</v>
      </c>
      <c r="AZ16" s="442"/>
      <c r="BA16" s="442"/>
      <c r="BB16" s="442"/>
      <c r="BC16" s="442"/>
      <c r="BD16" s="442"/>
      <c r="BE16" s="442"/>
      <c r="BF16" s="442"/>
      <c r="BG16" s="442"/>
      <c r="BH16" s="442"/>
      <c r="BI16" s="442"/>
      <c r="BJ16" s="442"/>
      <c r="BK16" s="442"/>
      <c r="BL16" s="442"/>
      <c r="BM16" s="443"/>
      <c r="BN16" s="407">
        <v>2111350</v>
      </c>
      <c r="BO16" s="408"/>
      <c r="BP16" s="408"/>
      <c r="BQ16" s="408"/>
      <c r="BR16" s="408"/>
      <c r="BS16" s="408"/>
      <c r="BT16" s="408"/>
      <c r="BU16" s="409"/>
      <c r="BV16" s="407">
        <v>2058502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150</v>
      </c>
      <c r="N17" s="519"/>
      <c r="O17" s="519"/>
      <c r="P17" s="519"/>
      <c r="Q17" s="520"/>
      <c r="R17" s="513" t="s">
        <v>148</v>
      </c>
      <c r="S17" s="514"/>
      <c r="T17" s="514"/>
      <c r="U17" s="514"/>
      <c r="V17" s="515"/>
      <c r="W17" s="423" t="s">
        <v>151</v>
      </c>
      <c r="X17" s="424"/>
      <c r="Y17" s="424"/>
      <c r="Z17" s="424"/>
      <c r="AA17" s="424"/>
      <c r="AB17" s="414"/>
      <c r="AC17" s="458">
        <v>1755</v>
      </c>
      <c r="AD17" s="459"/>
      <c r="AE17" s="459"/>
      <c r="AF17" s="459"/>
      <c r="AG17" s="501"/>
      <c r="AH17" s="458">
        <v>1737</v>
      </c>
      <c r="AI17" s="459"/>
      <c r="AJ17" s="459"/>
      <c r="AK17" s="459"/>
      <c r="AL17" s="460"/>
      <c r="AM17" s="436"/>
      <c r="AN17" s="437"/>
      <c r="AO17" s="437"/>
      <c r="AP17" s="437"/>
      <c r="AQ17" s="437"/>
      <c r="AR17" s="437"/>
      <c r="AS17" s="437"/>
      <c r="AT17" s="438"/>
      <c r="AU17" s="439"/>
      <c r="AV17" s="440"/>
      <c r="AW17" s="440"/>
      <c r="AX17" s="440"/>
      <c r="AY17" s="441" t="s">
        <v>152</v>
      </c>
      <c r="AZ17" s="442"/>
      <c r="BA17" s="442"/>
      <c r="BB17" s="442"/>
      <c r="BC17" s="442"/>
      <c r="BD17" s="442"/>
      <c r="BE17" s="442"/>
      <c r="BF17" s="442"/>
      <c r="BG17" s="442"/>
      <c r="BH17" s="442"/>
      <c r="BI17" s="442"/>
      <c r="BJ17" s="442"/>
      <c r="BK17" s="442"/>
      <c r="BL17" s="442"/>
      <c r="BM17" s="443"/>
      <c r="BN17" s="407">
        <v>975431</v>
      </c>
      <c r="BO17" s="408"/>
      <c r="BP17" s="408"/>
      <c r="BQ17" s="408"/>
      <c r="BR17" s="408"/>
      <c r="BS17" s="408"/>
      <c r="BT17" s="408"/>
      <c r="BU17" s="409"/>
      <c r="BV17" s="407">
        <v>951464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153</v>
      </c>
      <c r="C18" s="450"/>
      <c r="D18" s="450"/>
      <c r="E18" s="530"/>
      <c r="F18" s="530"/>
      <c r="G18" s="530"/>
      <c r="H18" s="530"/>
      <c r="I18" s="530"/>
      <c r="J18" s="530"/>
      <c r="K18" s="530"/>
      <c r="L18" s="531">
        <v>5.72</v>
      </c>
      <c r="M18" s="531"/>
      <c r="N18" s="531"/>
      <c r="O18" s="531"/>
      <c r="P18" s="531"/>
      <c r="Q18" s="531"/>
      <c r="R18" s="532"/>
      <c r="S18" s="532"/>
      <c r="T18" s="532"/>
      <c r="U18" s="532"/>
      <c r="V18" s="533"/>
      <c r="W18" s="425"/>
      <c r="X18" s="426"/>
      <c r="Y18" s="426"/>
      <c r="Z18" s="426"/>
      <c r="AA18" s="426"/>
      <c r="AB18" s="417"/>
      <c r="AC18" s="534">
        <v>60.4</v>
      </c>
      <c r="AD18" s="535"/>
      <c r="AE18" s="535"/>
      <c r="AF18" s="535"/>
      <c r="AG18" s="536"/>
      <c r="AH18" s="534">
        <v>58.4</v>
      </c>
      <c r="AI18" s="535"/>
      <c r="AJ18" s="535"/>
      <c r="AK18" s="535"/>
      <c r="AL18" s="537"/>
      <c r="AM18" s="436"/>
      <c r="AN18" s="437"/>
      <c r="AO18" s="437"/>
      <c r="AP18" s="437"/>
      <c r="AQ18" s="437"/>
      <c r="AR18" s="437"/>
      <c r="AS18" s="437"/>
      <c r="AT18" s="438"/>
      <c r="AU18" s="439"/>
      <c r="AV18" s="440"/>
      <c r="AW18" s="440"/>
      <c r="AX18" s="440"/>
      <c r="AY18" s="441" t="s">
        <v>154</v>
      </c>
      <c r="AZ18" s="442"/>
      <c r="BA18" s="442"/>
      <c r="BB18" s="442"/>
      <c r="BC18" s="442"/>
      <c r="BD18" s="442"/>
      <c r="BE18" s="442"/>
      <c r="BF18" s="442"/>
      <c r="BG18" s="442"/>
      <c r="BH18" s="442"/>
      <c r="BI18" s="442"/>
      <c r="BJ18" s="442"/>
      <c r="BK18" s="442"/>
      <c r="BL18" s="442"/>
      <c r="BM18" s="443"/>
      <c r="BN18" s="407">
        <v>2024072</v>
      </c>
      <c r="BO18" s="408"/>
      <c r="BP18" s="408"/>
      <c r="BQ18" s="408"/>
      <c r="BR18" s="408"/>
      <c r="BS18" s="408"/>
      <c r="BT18" s="408"/>
      <c r="BU18" s="409"/>
      <c r="BV18" s="407">
        <v>1944306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155</v>
      </c>
      <c r="C19" s="450"/>
      <c r="D19" s="450"/>
      <c r="E19" s="530"/>
      <c r="F19" s="530"/>
      <c r="G19" s="530"/>
      <c r="H19" s="530"/>
      <c r="I19" s="530"/>
      <c r="J19" s="530"/>
      <c r="K19" s="530"/>
      <c r="L19" s="538">
        <v>1143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156</v>
      </c>
      <c r="AZ19" s="442"/>
      <c r="BA19" s="442"/>
      <c r="BB19" s="442"/>
      <c r="BC19" s="442"/>
      <c r="BD19" s="442"/>
      <c r="BE19" s="442"/>
      <c r="BF19" s="442"/>
      <c r="BG19" s="442"/>
      <c r="BH19" s="442"/>
      <c r="BI19" s="442"/>
      <c r="BJ19" s="442"/>
      <c r="BK19" s="442"/>
      <c r="BL19" s="442"/>
      <c r="BM19" s="443"/>
      <c r="BN19" s="407">
        <v>2824063</v>
      </c>
      <c r="BO19" s="408"/>
      <c r="BP19" s="408"/>
      <c r="BQ19" s="408"/>
      <c r="BR19" s="408"/>
      <c r="BS19" s="408"/>
      <c r="BT19" s="408"/>
      <c r="BU19" s="409"/>
      <c r="BV19" s="407">
        <v>2754885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157</v>
      </c>
      <c r="C20" s="450"/>
      <c r="D20" s="450"/>
      <c r="E20" s="530"/>
      <c r="F20" s="530"/>
      <c r="G20" s="530"/>
      <c r="H20" s="530"/>
      <c r="I20" s="530"/>
      <c r="J20" s="530"/>
      <c r="K20" s="530"/>
      <c r="L20" s="538">
        <v>2667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158</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159</v>
      </c>
      <c r="C22" s="551"/>
      <c r="D22" s="552"/>
      <c r="E22" s="419" t="s">
        <v>1</v>
      </c>
      <c r="F22" s="424"/>
      <c r="G22" s="424"/>
      <c r="H22" s="424"/>
      <c r="I22" s="424"/>
      <c r="J22" s="424"/>
      <c r="K22" s="414"/>
      <c r="L22" s="419" t="s">
        <v>160</v>
      </c>
      <c r="M22" s="424"/>
      <c r="N22" s="424"/>
      <c r="O22" s="424"/>
      <c r="P22" s="414"/>
      <c r="Q22" s="582" t="s">
        <v>161</v>
      </c>
      <c r="R22" s="583"/>
      <c r="S22" s="583"/>
      <c r="T22" s="583"/>
      <c r="U22" s="583"/>
      <c r="V22" s="584"/>
      <c r="W22" s="550" t="s">
        <v>162</v>
      </c>
      <c r="X22" s="551"/>
      <c r="Y22" s="552"/>
      <c r="Z22" s="419" t="s">
        <v>1</v>
      </c>
      <c r="AA22" s="424"/>
      <c r="AB22" s="424"/>
      <c r="AC22" s="424"/>
      <c r="AD22" s="424"/>
      <c r="AE22" s="424"/>
      <c r="AF22" s="424"/>
      <c r="AG22" s="414"/>
      <c r="AH22" s="588" t="s">
        <v>163</v>
      </c>
      <c r="AI22" s="424"/>
      <c r="AJ22" s="424"/>
      <c r="AK22" s="424"/>
      <c r="AL22" s="414"/>
      <c r="AM22" s="588" t="s">
        <v>164</v>
      </c>
      <c r="AN22" s="589"/>
      <c r="AO22" s="589"/>
      <c r="AP22" s="589"/>
      <c r="AQ22" s="589"/>
      <c r="AR22" s="590"/>
      <c r="AS22" s="582" t="s">
        <v>161</v>
      </c>
      <c r="AT22" s="583"/>
      <c r="AU22" s="583"/>
      <c r="AV22" s="583"/>
      <c r="AW22" s="583"/>
      <c r="AX22" s="594"/>
      <c r="AY22" s="367" t="s">
        <v>165</v>
      </c>
      <c r="AZ22" s="368"/>
      <c r="BA22" s="368"/>
      <c r="BB22" s="368"/>
      <c r="BC22" s="368"/>
      <c r="BD22" s="368"/>
      <c r="BE22" s="368"/>
      <c r="BF22" s="368"/>
      <c r="BG22" s="368"/>
      <c r="BH22" s="368"/>
      <c r="BI22" s="368"/>
      <c r="BJ22" s="368"/>
      <c r="BK22" s="368"/>
      <c r="BL22" s="368"/>
      <c r="BM22" s="369"/>
      <c r="BN22" s="370">
        <v>3388626</v>
      </c>
      <c r="BO22" s="371"/>
      <c r="BP22" s="371"/>
      <c r="BQ22" s="371"/>
      <c r="BR22" s="371"/>
      <c r="BS22" s="371"/>
      <c r="BT22" s="371"/>
      <c r="BU22" s="372"/>
      <c r="BV22" s="370">
        <v>3499372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166</v>
      </c>
      <c r="AZ23" s="442"/>
      <c r="BA23" s="442"/>
      <c r="BB23" s="442"/>
      <c r="BC23" s="442"/>
      <c r="BD23" s="442"/>
      <c r="BE23" s="442"/>
      <c r="BF23" s="442"/>
      <c r="BG23" s="442"/>
      <c r="BH23" s="442"/>
      <c r="BI23" s="442"/>
      <c r="BJ23" s="442"/>
      <c r="BK23" s="442"/>
      <c r="BL23" s="442"/>
      <c r="BM23" s="443"/>
      <c r="BN23" s="407">
        <v>3136294</v>
      </c>
      <c r="BO23" s="408"/>
      <c r="BP23" s="408"/>
      <c r="BQ23" s="408"/>
      <c r="BR23" s="408"/>
      <c r="BS23" s="408"/>
      <c r="BT23" s="408"/>
      <c r="BU23" s="409"/>
      <c r="BV23" s="407">
        <v>3229516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167</v>
      </c>
      <c r="F24" s="437"/>
      <c r="G24" s="437"/>
      <c r="H24" s="437"/>
      <c r="I24" s="437"/>
      <c r="J24" s="437"/>
      <c r="K24" s="438"/>
      <c r="L24" s="458">
        <v>1</v>
      </c>
      <c r="M24" s="459"/>
      <c r="N24" s="459"/>
      <c r="O24" s="459"/>
      <c r="P24" s="501"/>
      <c r="Q24" s="458">
        <v>6210</v>
      </c>
      <c r="R24" s="459"/>
      <c r="S24" s="459"/>
      <c r="T24" s="459"/>
      <c r="U24" s="459"/>
      <c r="V24" s="501"/>
      <c r="W24" s="553"/>
      <c r="X24" s="554"/>
      <c r="Y24" s="555"/>
      <c r="Z24" s="457" t="s">
        <v>168</v>
      </c>
      <c r="AA24" s="437"/>
      <c r="AB24" s="437"/>
      <c r="AC24" s="437"/>
      <c r="AD24" s="437"/>
      <c r="AE24" s="437"/>
      <c r="AF24" s="437"/>
      <c r="AG24" s="438"/>
      <c r="AH24" s="458">
        <v>76</v>
      </c>
      <c r="AI24" s="459"/>
      <c r="AJ24" s="459"/>
      <c r="AK24" s="459"/>
      <c r="AL24" s="501"/>
      <c r="AM24" s="458">
        <v>211508</v>
      </c>
      <c r="AN24" s="459"/>
      <c r="AO24" s="459"/>
      <c r="AP24" s="459"/>
      <c r="AQ24" s="459"/>
      <c r="AR24" s="501"/>
      <c r="AS24" s="458">
        <v>2783</v>
      </c>
      <c r="AT24" s="459"/>
      <c r="AU24" s="459"/>
      <c r="AV24" s="459"/>
      <c r="AW24" s="459"/>
      <c r="AX24" s="460"/>
      <c r="AY24" s="523" t="s">
        <v>169</v>
      </c>
      <c r="AZ24" s="524"/>
      <c r="BA24" s="524"/>
      <c r="BB24" s="524"/>
      <c r="BC24" s="524"/>
      <c r="BD24" s="524"/>
      <c r="BE24" s="524"/>
      <c r="BF24" s="524"/>
      <c r="BG24" s="524"/>
      <c r="BH24" s="524"/>
      <c r="BI24" s="524"/>
      <c r="BJ24" s="524"/>
      <c r="BK24" s="524"/>
      <c r="BL24" s="524"/>
      <c r="BM24" s="525"/>
      <c r="BN24" s="407">
        <v>2057450</v>
      </c>
      <c r="BO24" s="408"/>
      <c r="BP24" s="408"/>
      <c r="BQ24" s="408"/>
      <c r="BR24" s="408"/>
      <c r="BS24" s="408"/>
      <c r="BT24" s="408"/>
      <c r="BU24" s="409"/>
      <c r="BV24" s="407">
        <v>2073188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170</v>
      </c>
      <c r="F25" s="437"/>
      <c r="G25" s="437"/>
      <c r="H25" s="437"/>
      <c r="I25" s="437"/>
      <c r="J25" s="437"/>
      <c r="K25" s="438"/>
      <c r="L25" s="458">
        <v>1</v>
      </c>
      <c r="M25" s="459"/>
      <c r="N25" s="459"/>
      <c r="O25" s="459"/>
      <c r="P25" s="501"/>
      <c r="Q25" s="458">
        <v>5270</v>
      </c>
      <c r="R25" s="459"/>
      <c r="S25" s="459"/>
      <c r="T25" s="459"/>
      <c r="U25" s="459"/>
      <c r="V25" s="501"/>
      <c r="W25" s="553"/>
      <c r="X25" s="554"/>
      <c r="Y25" s="555"/>
      <c r="Z25" s="457" t="s">
        <v>171</v>
      </c>
      <c r="AA25" s="437"/>
      <c r="AB25" s="437"/>
      <c r="AC25" s="437"/>
      <c r="AD25" s="437"/>
      <c r="AE25" s="437"/>
      <c r="AF25" s="437"/>
      <c r="AG25" s="438"/>
      <c r="AH25" s="458" t="s">
        <v>172</v>
      </c>
      <c r="AI25" s="459"/>
      <c r="AJ25" s="459"/>
      <c r="AK25" s="459"/>
      <c r="AL25" s="501"/>
      <c r="AM25" s="458" t="s">
        <v>172</v>
      </c>
      <c r="AN25" s="459"/>
      <c r="AO25" s="459"/>
      <c r="AP25" s="459"/>
      <c r="AQ25" s="459"/>
      <c r="AR25" s="501"/>
      <c r="AS25" s="458" t="s">
        <v>172</v>
      </c>
      <c r="AT25" s="459"/>
      <c r="AU25" s="459"/>
      <c r="AV25" s="459"/>
      <c r="AW25" s="459"/>
      <c r="AX25" s="460"/>
      <c r="AY25" s="367" t="s">
        <v>173</v>
      </c>
      <c r="AZ25" s="368"/>
      <c r="BA25" s="368"/>
      <c r="BB25" s="368"/>
      <c r="BC25" s="368"/>
      <c r="BD25" s="368"/>
      <c r="BE25" s="368"/>
      <c r="BF25" s="368"/>
      <c r="BG25" s="368"/>
      <c r="BH25" s="368"/>
      <c r="BI25" s="368"/>
      <c r="BJ25" s="368"/>
      <c r="BK25" s="368"/>
      <c r="BL25" s="368"/>
      <c r="BM25" s="369"/>
      <c r="BN25" s="370">
        <v>496227</v>
      </c>
      <c r="BO25" s="371"/>
      <c r="BP25" s="371"/>
      <c r="BQ25" s="371"/>
      <c r="BR25" s="371"/>
      <c r="BS25" s="371"/>
      <c r="BT25" s="371"/>
      <c r="BU25" s="372"/>
      <c r="BV25" s="370">
        <v>586992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174</v>
      </c>
      <c r="F26" s="437"/>
      <c r="G26" s="437"/>
      <c r="H26" s="437"/>
      <c r="I26" s="437"/>
      <c r="J26" s="437"/>
      <c r="K26" s="438"/>
      <c r="L26" s="458">
        <v>1</v>
      </c>
      <c r="M26" s="459"/>
      <c r="N26" s="459"/>
      <c r="O26" s="459"/>
      <c r="P26" s="501"/>
      <c r="Q26" s="458">
        <v>5020</v>
      </c>
      <c r="R26" s="459"/>
      <c r="S26" s="459"/>
      <c r="T26" s="459"/>
      <c r="U26" s="459"/>
      <c r="V26" s="501"/>
      <c r="W26" s="553"/>
      <c r="X26" s="554"/>
      <c r="Y26" s="555"/>
      <c r="Z26" s="457" t="s">
        <v>175</v>
      </c>
      <c r="AA26" s="559"/>
      <c r="AB26" s="559"/>
      <c r="AC26" s="559"/>
      <c r="AD26" s="559"/>
      <c r="AE26" s="559"/>
      <c r="AF26" s="559"/>
      <c r="AG26" s="560"/>
      <c r="AH26" s="458">
        <v>3</v>
      </c>
      <c r="AI26" s="459"/>
      <c r="AJ26" s="459"/>
      <c r="AK26" s="459"/>
      <c r="AL26" s="501"/>
      <c r="AM26" s="458">
        <v>8607</v>
      </c>
      <c r="AN26" s="459"/>
      <c r="AO26" s="459"/>
      <c r="AP26" s="459"/>
      <c r="AQ26" s="459"/>
      <c r="AR26" s="501"/>
      <c r="AS26" s="458">
        <v>2869</v>
      </c>
      <c r="AT26" s="459"/>
      <c r="AU26" s="459"/>
      <c r="AV26" s="459"/>
      <c r="AW26" s="459"/>
      <c r="AX26" s="460"/>
      <c r="AY26" s="410" t="s">
        <v>176</v>
      </c>
      <c r="AZ26" s="411"/>
      <c r="BA26" s="411"/>
      <c r="BB26" s="411"/>
      <c r="BC26" s="411"/>
      <c r="BD26" s="411"/>
      <c r="BE26" s="411"/>
      <c r="BF26" s="411"/>
      <c r="BG26" s="411"/>
      <c r="BH26" s="411"/>
      <c r="BI26" s="411"/>
      <c r="BJ26" s="411"/>
      <c r="BK26" s="411"/>
      <c r="BL26" s="411"/>
      <c r="BM26" s="412"/>
      <c r="BN26" s="407" t="s">
        <v>128</v>
      </c>
      <c r="BO26" s="408"/>
      <c r="BP26" s="408"/>
      <c r="BQ26" s="408"/>
      <c r="BR26" s="408"/>
      <c r="BS26" s="408"/>
      <c r="BT26" s="408"/>
      <c r="BU26" s="409"/>
      <c r="BV26" s="407" t="s">
        <v>172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177</v>
      </c>
      <c r="F27" s="437"/>
      <c r="G27" s="437"/>
      <c r="H27" s="437"/>
      <c r="I27" s="437"/>
      <c r="J27" s="437"/>
      <c r="K27" s="438"/>
      <c r="L27" s="458">
        <v>1</v>
      </c>
      <c r="M27" s="459"/>
      <c r="N27" s="459"/>
      <c r="O27" s="459"/>
      <c r="P27" s="501"/>
      <c r="Q27" s="458">
        <v>2820</v>
      </c>
      <c r="R27" s="459"/>
      <c r="S27" s="459"/>
      <c r="T27" s="459"/>
      <c r="U27" s="459"/>
      <c r="V27" s="501"/>
      <c r="W27" s="553"/>
      <c r="X27" s="554"/>
      <c r="Y27" s="555"/>
      <c r="Z27" s="457" t="s">
        <v>178</v>
      </c>
      <c r="AA27" s="437"/>
      <c r="AB27" s="437"/>
      <c r="AC27" s="437"/>
      <c r="AD27" s="437"/>
      <c r="AE27" s="437"/>
      <c r="AF27" s="437"/>
      <c r="AG27" s="438"/>
      <c r="AH27" s="458">
        <v>2</v>
      </c>
      <c r="AI27" s="459"/>
      <c r="AJ27" s="459"/>
      <c r="AK27" s="459"/>
      <c r="AL27" s="501"/>
      <c r="AM27" s="458" t="s">
        <v>179</v>
      </c>
      <c r="AN27" s="459"/>
      <c r="AO27" s="459"/>
      <c r="AP27" s="459"/>
      <c r="AQ27" s="459"/>
      <c r="AR27" s="501"/>
      <c r="AS27" s="458" t="s">
        <v>179</v>
      </c>
      <c r="AT27" s="459"/>
      <c r="AU27" s="459"/>
      <c r="AV27" s="459"/>
      <c r="AW27" s="459"/>
      <c r="AX27" s="460"/>
      <c r="AY27" s="502" t="s">
        <v>180</v>
      </c>
      <c r="AZ27" s="503"/>
      <c r="BA27" s="503"/>
      <c r="BB27" s="503"/>
      <c r="BC27" s="503"/>
      <c r="BD27" s="503"/>
      <c r="BE27" s="503"/>
      <c r="BF27" s="503"/>
      <c r="BG27" s="503"/>
      <c r="BH27" s="503"/>
      <c r="BI27" s="503"/>
      <c r="BJ27" s="503"/>
      <c r="BK27" s="503"/>
      <c r="BL27" s="503"/>
      <c r="BM27" s="504"/>
      <c r="BN27" s="526">
        <v>95821</v>
      </c>
      <c r="BO27" s="527"/>
      <c r="BP27" s="527"/>
      <c r="BQ27" s="527"/>
      <c r="BR27" s="527"/>
      <c r="BS27" s="527"/>
      <c r="BT27" s="527"/>
      <c r="BU27" s="528"/>
      <c r="BV27" s="526">
        <v>95818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181</v>
      </c>
      <c r="F28" s="437"/>
      <c r="G28" s="437"/>
      <c r="H28" s="437"/>
      <c r="I28" s="437"/>
      <c r="J28" s="437"/>
      <c r="K28" s="438"/>
      <c r="L28" s="458">
        <v>1</v>
      </c>
      <c r="M28" s="459"/>
      <c r="N28" s="459"/>
      <c r="O28" s="459"/>
      <c r="P28" s="501"/>
      <c r="Q28" s="458">
        <v>2350</v>
      </c>
      <c r="R28" s="459"/>
      <c r="S28" s="459"/>
      <c r="T28" s="459"/>
      <c r="U28" s="459"/>
      <c r="V28" s="501"/>
      <c r="W28" s="553"/>
      <c r="X28" s="554"/>
      <c r="Y28" s="555"/>
      <c r="Z28" s="457" t="s">
        <v>182</v>
      </c>
      <c r="AA28" s="437"/>
      <c r="AB28" s="437"/>
      <c r="AC28" s="437"/>
      <c r="AD28" s="437"/>
      <c r="AE28" s="437"/>
      <c r="AF28" s="437"/>
      <c r="AG28" s="438"/>
      <c r="AH28" s="458" t="s">
        <v>172</v>
      </c>
      <c r="AI28" s="459"/>
      <c r="AJ28" s="459"/>
      <c r="AK28" s="459"/>
      <c r="AL28" s="501"/>
      <c r="AM28" s="458" t="s">
        <v>128</v>
      </c>
      <c r="AN28" s="459"/>
      <c r="AO28" s="459"/>
      <c r="AP28" s="459"/>
      <c r="AQ28" s="459"/>
      <c r="AR28" s="501"/>
      <c r="AS28" s="458" t="s">
        <v>172</v>
      </c>
      <c r="AT28" s="459"/>
      <c r="AU28" s="459"/>
      <c r="AV28" s="459"/>
      <c r="AW28" s="459"/>
      <c r="AX28" s="460"/>
      <c r="AY28" s="561" t="s">
        <v>183</v>
      </c>
      <c r="AZ28" s="562"/>
      <c r="BA28" s="562"/>
      <c r="BB28" s="563"/>
      <c r="BC28" s="367" t="s">
        <v>50</v>
      </c>
      <c r="BD28" s="368"/>
      <c r="BE28" s="368"/>
      <c r="BF28" s="368"/>
      <c r="BG28" s="368"/>
      <c r="BH28" s="368"/>
      <c r="BI28" s="368"/>
      <c r="BJ28" s="368"/>
      <c r="BK28" s="368"/>
      <c r="BL28" s="368"/>
      <c r="BM28" s="369"/>
      <c r="BN28" s="370">
        <v>1436753</v>
      </c>
      <c r="BO28" s="371"/>
      <c r="BP28" s="371"/>
      <c r="BQ28" s="371"/>
      <c r="BR28" s="371"/>
      <c r="BS28" s="371"/>
      <c r="BT28" s="371"/>
      <c r="BU28" s="372"/>
      <c r="BV28" s="370">
        <v>1324276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184</v>
      </c>
      <c r="F29" s="437"/>
      <c r="G29" s="437"/>
      <c r="H29" s="437"/>
      <c r="I29" s="437"/>
      <c r="J29" s="437"/>
      <c r="K29" s="438"/>
      <c r="L29" s="458">
        <v>8</v>
      </c>
      <c r="M29" s="459"/>
      <c r="N29" s="459"/>
      <c r="O29" s="459"/>
      <c r="P29" s="501"/>
      <c r="Q29" s="458">
        <v>2240</v>
      </c>
      <c r="R29" s="459"/>
      <c r="S29" s="459"/>
      <c r="T29" s="459"/>
      <c r="U29" s="459"/>
      <c r="V29" s="501"/>
      <c r="W29" s="556"/>
      <c r="X29" s="557"/>
      <c r="Y29" s="558"/>
      <c r="Z29" s="457" t="s">
        <v>185</v>
      </c>
      <c r="AA29" s="437"/>
      <c r="AB29" s="437"/>
      <c r="AC29" s="437"/>
      <c r="AD29" s="437"/>
      <c r="AE29" s="437"/>
      <c r="AF29" s="437"/>
      <c r="AG29" s="438"/>
      <c r="AH29" s="458">
        <v>78</v>
      </c>
      <c r="AI29" s="459"/>
      <c r="AJ29" s="459"/>
      <c r="AK29" s="459"/>
      <c r="AL29" s="501"/>
      <c r="AM29" s="458">
        <v>216134</v>
      </c>
      <c r="AN29" s="459"/>
      <c r="AO29" s="459"/>
      <c r="AP29" s="459"/>
      <c r="AQ29" s="459"/>
      <c r="AR29" s="501"/>
      <c r="AS29" s="458">
        <v>2771</v>
      </c>
      <c r="AT29" s="459"/>
      <c r="AU29" s="459"/>
      <c r="AV29" s="459"/>
      <c r="AW29" s="459"/>
      <c r="AX29" s="460"/>
      <c r="AY29" s="564"/>
      <c r="AZ29" s="565"/>
      <c r="BA29" s="565"/>
      <c r="BB29" s="566"/>
      <c r="BC29" s="441" t="s">
        <v>186</v>
      </c>
      <c r="BD29" s="442"/>
      <c r="BE29" s="442"/>
      <c r="BF29" s="442"/>
      <c r="BG29" s="442"/>
      <c r="BH29" s="442"/>
      <c r="BI29" s="442"/>
      <c r="BJ29" s="442"/>
      <c r="BK29" s="442"/>
      <c r="BL29" s="442"/>
      <c r="BM29" s="443"/>
      <c r="BN29" s="407">
        <v>381143</v>
      </c>
      <c r="BO29" s="408"/>
      <c r="BP29" s="408"/>
      <c r="BQ29" s="408"/>
      <c r="BR29" s="408"/>
      <c r="BS29" s="408"/>
      <c r="BT29" s="408"/>
      <c r="BU29" s="409"/>
      <c r="BV29" s="407">
        <v>381168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187</v>
      </c>
      <c r="X30" s="575"/>
      <c r="Y30" s="575"/>
      <c r="Z30" s="575"/>
      <c r="AA30" s="575"/>
      <c r="AB30" s="575"/>
      <c r="AC30" s="575"/>
      <c r="AD30" s="575"/>
      <c r="AE30" s="575"/>
      <c r="AF30" s="575"/>
      <c r="AG30" s="576"/>
      <c r="AH30" s="534">
        <v>95.1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823680</v>
      </c>
      <c r="BO30" s="527"/>
      <c r="BP30" s="527"/>
      <c r="BQ30" s="527"/>
      <c r="BR30" s="527"/>
      <c r="BS30" s="527"/>
      <c r="BT30" s="527"/>
      <c r="BU30" s="528"/>
      <c r="BV30" s="526">
        <v>844364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188</v>
      </c>
      <c r="D32" s="570"/>
      <c r="E32" s="570"/>
      <c r="F32" s="570"/>
      <c r="G32" s="570"/>
      <c r="H32" s="570"/>
      <c r="I32" s="570"/>
      <c r="J32" s="570"/>
      <c r="K32" s="570"/>
      <c r="L32" s="570"/>
      <c r="M32" s="570"/>
      <c r="N32" s="570"/>
      <c r="O32" s="570"/>
      <c r="P32" s="570"/>
      <c r="Q32" s="570"/>
      <c r="R32" s="570"/>
      <c r="S32" s="570"/>
      <c r="U32" s="411" t="s">
        <v>189</v>
      </c>
      <c r="V32" s="411"/>
      <c r="W32" s="411"/>
      <c r="X32" s="411"/>
      <c r="Y32" s="411"/>
      <c r="Z32" s="411"/>
      <c r="AA32" s="411"/>
      <c r="AB32" s="411"/>
      <c r="AC32" s="411"/>
      <c r="AD32" s="411"/>
      <c r="AE32" s="411"/>
      <c r="AF32" s="411"/>
      <c r="AG32" s="411"/>
      <c r="AH32" s="411"/>
      <c r="AI32" s="411"/>
      <c r="AJ32" s="411"/>
      <c r="AK32" s="411"/>
      <c r="AM32" s="411" t="s">
        <v>190</v>
      </c>
      <c r="AN32" s="411"/>
      <c r="AO32" s="411"/>
      <c r="AP32" s="411"/>
      <c r="AQ32" s="411"/>
      <c r="AR32" s="411"/>
      <c r="AS32" s="411"/>
      <c r="AT32" s="411"/>
      <c r="AU32" s="411"/>
      <c r="AV32" s="411"/>
      <c r="AW32" s="411"/>
      <c r="AX32" s="411"/>
      <c r="AY32" s="411"/>
      <c r="AZ32" s="411"/>
      <c r="BA32" s="411"/>
      <c r="BB32" s="411"/>
      <c r="BC32" s="411"/>
      <c r="BE32" s="411" t="s">
        <v>191</v>
      </c>
      <c r="BF32" s="411"/>
      <c r="BG32" s="411"/>
      <c r="BH32" s="411"/>
      <c r="BI32" s="411"/>
      <c r="BJ32" s="411"/>
      <c r="BK32" s="411"/>
      <c r="BL32" s="411"/>
      <c r="BM32" s="411"/>
      <c r="BN32" s="411"/>
      <c r="BO32" s="411"/>
      <c r="BP32" s="411"/>
      <c r="BQ32" s="411"/>
      <c r="BR32" s="411"/>
      <c r="BS32" s="411"/>
      <c r="BT32" s="411"/>
      <c r="BU32" s="411"/>
      <c r="BW32" s="411" t="s">
        <v>192</v>
      </c>
      <c r="BX32" s="411"/>
      <c r="BY32" s="411"/>
      <c r="BZ32" s="411"/>
      <c r="CA32" s="411"/>
      <c r="CB32" s="411"/>
      <c r="CC32" s="411"/>
      <c r="CD32" s="411"/>
      <c r="CE32" s="411"/>
      <c r="CF32" s="411"/>
      <c r="CG32" s="411"/>
      <c r="CH32" s="411"/>
      <c r="CI32" s="411"/>
      <c r="CJ32" s="411"/>
      <c r="CK32" s="411"/>
      <c r="CL32" s="411"/>
      <c r="CM32" s="411"/>
      <c r="CO32" s="411" t="s">
        <v>193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194</v>
      </c>
      <c r="D33" s="431"/>
      <c r="E33" s="396" t="s">
        <v>195</v>
      </c>
      <c r="F33" s="396"/>
      <c r="G33" s="396"/>
      <c r="H33" s="396"/>
      <c r="I33" s="396"/>
      <c r="J33" s="396"/>
      <c r="K33" s="396"/>
      <c r="L33" s="396"/>
      <c r="M33" s="396"/>
      <c r="N33" s="396"/>
      <c r="O33" s="396"/>
      <c r="P33" s="396"/>
      <c r="Q33" s="396"/>
      <c r="R33" s="396"/>
      <c r="S33" s="396"/>
      <c r="T33" s="206"/>
      <c r="U33" s="431" t="s">
        <v>196</v>
      </c>
      <c r="V33" s="431"/>
      <c r="W33" s="396" t="s">
        <v>195</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196</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f>IF(CQ34="","",MAX(C34:D43,U34:V43,AM34:AN43,BE34:BF43,BW34:BX43)+1)</f>
        <v>7</v>
      </c>
      <c r="CP34" s="597"/>
      <c r="CQ34" s="598" t="str">
        <f>IF('各会計、関係団体の財政状況及び健全化判断比率'!BS7="","",'各会計、関係団体の財政状況及び健全化判断比率'!BS7)</f>
        <v>吉富町土地開発公社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奨学金特別会計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f t="shared" ref="CO35:CO43" si="3">IF(CQ35="","",CO34+1)</f>
        <v>8</v>
      </c>
      <c r="CP35" s="597"/>
      <c r="CQ35" s="598" t="str">
        <f>IF('各会計、関係団体の財政状況及び健全化判断比率'!BS8="","",'各会計、関係団体の財政状況及び健全化判断比率'!BS8)</f>
        <v>㈱ツクローネ吉富</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fzrgRAcNncpPsyOpJkOTBsBC3Nu/wSnRsbRBHOY2UikoWfJmbPtF5Ix8bzeK5SWmuUrTKDKnwwZ6gyvAP5kEw==" saltValue="1UcN+NEmZWRto3r8WjPhu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52" t="s">
        <v>556</v>
      </c>
      <c r="D34" s="1152"/>
      <c r="E34" s="1153"/>
      <c r="F34" s="32">
        <v>12.98</v>
      </c>
      <c r="G34" s="33">
        <v>14.91</v>
      </c>
      <c r="H34" s="33">
        <v>8.7200000000000006</v>
      </c>
      <c r="I34" s="33">
        <v>9.1999999999999993</v>
      </c>
      <c r="J34" s="34">
        <v>11.71</v>
      </c>
      <c r="K34" s="22"/>
      <c r="L34" s="22"/>
      <c r="M34" s="22"/>
      <c r="N34" s="22"/>
      <c r="O34" s="22"/>
      <c r="P34" s="22"/>
    </row>
    <row r="35" spans="1:16" ht="39" customHeight="1" x14ac:dyDescent="0.15">
      <c r="A35" s="22"/>
      <c r="B35" s="35"/>
      <c r="C35" s="1146" t="s">
        <v>557</v>
      </c>
      <c r="D35" s="1147"/>
      <c r="E35" s="1148"/>
      <c r="F35" s="36">
        <v>7.47</v>
      </c>
      <c r="G35" s="37">
        <v>7.7</v>
      </c>
      <c r="H35" s="37">
        <v>8.01</v>
      </c>
      <c r="I35" s="37">
        <v>8.39</v>
      </c>
      <c r="J35" s="38">
        <v>9.42</v>
      </c>
      <c r="K35" s="22"/>
      <c r="L35" s="22"/>
      <c r="M35" s="22"/>
      <c r="N35" s="22"/>
      <c r="O35" s="22"/>
      <c r="P35" s="22"/>
    </row>
    <row r="36" spans="1:16" ht="39" customHeight="1" x14ac:dyDescent="0.15">
      <c r="A36" s="22"/>
      <c r="B36" s="35"/>
      <c r="C36" s="1146" t="s">
        <v>558</v>
      </c>
      <c r="D36" s="1147"/>
      <c r="E36" s="1148"/>
      <c r="F36" s="36" t="s">
        <v>507</v>
      </c>
      <c r="G36" s="37">
        <v>2.84</v>
      </c>
      <c r="H36" s="37">
        <v>4.45</v>
      </c>
      <c r="I36" s="37">
        <v>4.43</v>
      </c>
      <c r="J36" s="38">
        <v>4.68</v>
      </c>
      <c r="K36" s="22"/>
      <c r="L36" s="22"/>
      <c r="M36" s="22"/>
      <c r="N36" s="22"/>
      <c r="O36" s="22"/>
      <c r="P36" s="22"/>
    </row>
    <row r="37" spans="1:16" ht="39" customHeight="1" x14ac:dyDescent="0.15">
      <c r="A37" s="22"/>
      <c r="B37" s="35"/>
      <c r="C37" s="1146" t="s">
        <v>559</v>
      </c>
      <c r="D37" s="1147"/>
      <c r="E37" s="1148"/>
      <c r="F37" s="36">
        <v>2.31</v>
      </c>
      <c r="G37" s="37">
        <v>0.28999999999999998</v>
      </c>
      <c r="H37" s="37">
        <v>0.51</v>
      </c>
      <c r="I37" s="37">
        <v>1.1200000000000001</v>
      </c>
      <c r="J37" s="38">
        <v>0.77</v>
      </c>
      <c r="K37" s="22"/>
      <c r="L37" s="22"/>
      <c r="M37" s="22"/>
      <c r="N37" s="22"/>
      <c r="O37" s="22"/>
      <c r="P37" s="22"/>
    </row>
    <row r="38" spans="1:16" ht="39" customHeight="1" x14ac:dyDescent="0.15">
      <c r="A38" s="22"/>
      <c r="B38" s="35"/>
      <c r="C38" s="1146" t="s">
        <v>560</v>
      </c>
      <c r="D38" s="1147"/>
      <c r="E38" s="1148"/>
      <c r="F38" s="36">
        <v>0.25</v>
      </c>
      <c r="G38" s="37">
        <v>0.3</v>
      </c>
      <c r="H38" s="37">
        <v>0.37</v>
      </c>
      <c r="I38" s="37">
        <v>0.38</v>
      </c>
      <c r="J38" s="38">
        <v>0.35</v>
      </c>
      <c r="K38" s="22"/>
      <c r="L38" s="22"/>
      <c r="M38" s="22"/>
      <c r="N38" s="22"/>
      <c r="O38" s="22"/>
      <c r="P38" s="22"/>
    </row>
    <row r="39" spans="1:16" ht="39" customHeight="1" x14ac:dyDescent="0.15">
      <c r="A39" s="22"/>
      <c r="B39" s="35"/>
      <c r="C39" s="1146" t="s">
        <v>561</v>
      </c>
      <c r="D39" s="1147"/>
      <c r="E39" s="1148"/>
      <c r="F39" s="36">
        <v>0.14000000000000001</v>
      </c>
      <c r="G39" s="37">
        <v>0.12</v>
      </c>
      <c r="H39" s="37">
        <v>0.12</v>
      </c>
      <c r="I39" s="37">
        <v>0.11</v>
      </c>
      <c r="J39" s="38">
        <v>0.11</v>
      </c>
      <c r="K39" s="22"/>
      <c r="L39" s="22"/>
      <c r="M39" s="22"/>
      <c r="N39" s="22"/>
      <c r="O39" s="22"/>
      <c r="P39" s="22"/>
    </row>
    <row r="40" spans="1:16" ht="39" customHeight="1" x14ac:dyDescent="0.15">
      <c r="A40" s="22"/>
      <c r="B40" s="35"/>
      <c r="C40" s="1146"/>
      <c r="D40" s="1147"/>
      <c r="E40" s="1148"/>
      <c r="F40" s="36"/>
      <c r="G40" s="37"/>
      <c r="H40" s="37"/>
      <c r="I40" s="37"/>
      <c r="J40" s="38"/>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562</v>
      </c>
      <c r="D42" s="1147"/>
      <c r="E42" s="1148"/>
      <c r="F42" s="36" t="s">
        <v>507</v>
      </c>
      <c r="G42" s="37" t="s">
        <v>507</v>
      </c>
      <c r="H42" s="37" t="s">
        <v>507</v>
      </c>
      <c r="I42" s="37" t="s">
        <v>507</v>
      </c>
      <c r="J42" s="38" t="s">
        <v>507</v>
      </c>
      <c r="K42" s="22"/>
      <c r="L42" s="22"/>
      <c r="M42" s="22"/>
      <c r="N42" s="22"/>
      <c r="O42" s="22"/>
      <c r="P42" s="22"/>
    </row>
    <row r="43" spans="1:16" ht="39" customHeight="1" thickBot="1" x14ac:dyDescent="0.2">
      <c r="A43" s="22"/>
      <c r="B43" s="40"/>
      <c r="C43" s="1149" t="s">
        <v>563</v>
      </c>
      <c r="D43" s="1150"/>
      <c r="E43" s="1151"/>
      <c r="F43" s="41">
        <v>4.55</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iomP3HzAB1Gaj4LftPwTOPysVK6v3CoqnBw0/DNQIrJpNOoQJ3Mlk0V/lSG7jbyY1jvmJozeB3CHIyDnjgfEA==" saltValue="VtpRtBVP4X+uEle+LzaD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54" t="s">
        <v>11</v>
      </c>
      <c r="C45" s="1155"/>
      <c r="D45" s="58"/>
      <c r="E45" s="1160" t="s">
        <v>12</v>
      </c>
      <c r="F45" s="1160"/>
      <c r="G45" s="1160"/>
      <c r="H45" s="1160"/>
      <c r="I45" s="1160"/>
      <c r="J45" s="1161"/>
      <c r="K45" s="59">
        <v>263</v>
      </c>
      <c r="L45" s="60">
        <v>262</v>
      </c>
      <c r="M45" s="60">
        <v>288</v>
      </c>
      <c r="N45" s="60">
        <v>296</v>
      </c>
      <c r="O45" s="61">
        <v>319</v>
      </c>
      <c r="P45" s="48"/>
      <c r="Q45" s="48"/>
      <c r="R45" s="48"/>
      <c r="S45" s="48"/>
      <c r="T45" s="48"/>
      <c r="U45" s="48"/>
    </row>
    <row r="46" spans="1:21" ht="30.75" customHeight="1" x14ac:dyDescent="0.15">
      <c r="A46" s="48"/>
      <c r="B46" s="1156"/>
      <c r="C46" s="1157"/>
      <c r="D46" s="62"/>
      <c r="E46" s="1162" t="s">
        <v>13</v>
      </c>
      <c r="F46" s="1162"/>
      <c r="G46" s="1162"/>
      <c r="H46" s="1162"/>
      <c r="I46" s="1162"/>
      <c r="J46" s="1163"/>
      <c r="K46" s="63" t="s">
        <v>507</v>
      </c>
      <c r="L46" s="64" t="s">
        <v>507</v>
      </c>
      <c r="M46" s="64" t="s">
        <v>507</v>
      </c>
      <c r="N46" s="64" t="s">
        <v>507</v>
      </c>
      <c r="O46" s="65" t="s">
        <v>507</v>
      </c>
      <c r="P46" s="48"/>
      <c r="Q46" s="48"/>
      <c r="R46" s="48"/>
      <c r="S46" s="48"/>
      <c r="T46" s="48"/>
      <c r="U46" s="48"/>
    </row>
    <row r="47" spans="1:21" ht="30.75" customHeight="1" x14ac:dyDescent="0.15">
      <c r="A47" s="48"/>
      <c r="B47" s="1156"/>
      <c r="C47" s="1157"/>
      <c r="D47" s="62"/>
      <c r="E47" s="1162" t="s">
        <v>14</v>
      </c>
      <c r="F47" s="1162"/>
      <c r="G47" s="1162"/>
      <c r="H47" s="1162"/>
      <c r="I47" s="1162"/>
      <c r="J47" s="1163"/>
      <c r="K47" s="63" t="s">
        <v>507</v>
      </c>
      <c r="L47" s="64" t="s">
        <v>507</v>
      </c>
      <c r="M47" s="64" t="s">
        <v>507</v>
      </c>
      <c r="N47" s="64" t="s">
        <v>507</v>
      </c>
      <c r="O47" s="65" t="s">
        <v>507</v>
      </c>
      <c r="P47" s="48"/>
      <c r="Q47" s="48"/>
      <c r="R47" s="48"/>
      <c r="S47" s="48"/>
      <c r="T47" s="48"/>
      <c r="U47" s="48"/>
    </row>
    <row r="48" spans="1:21" ht="30.75" customHeight="1" x14ac:dyDescent="0.15">
      <c r="A48" s="48"/>
      <c r="B48" s="1156"/>
      <c r="C48" s="1157"/>
      <c r="D48" s="62"/>
      <c r="E48" s="1162" t="s">
        <v>15</v>
      </c>
      <c r="F48" s="1162"/>
      <c r="G48" s="1162"/>
      <c r="H48" s="1162"/>
      <c r="I48" s="1162"/>
      <c r="J48" s="1163"/>
      <c r="K48" s="63">
        <v>124</v>
      </c>
      <c r="L48" s="64">
        <v>130</v>
      </c>
      <c r="M48" s="64">
        <v>131</v>
      </c>
      <c r="N48" s="64">
        <v>136</v>
      </c>
      <c r="O48" s="65">
        <v>139</v>
      </c>
      <c r="P48" s="48"/>
      <c r="Q48" s="48"/>
      <c r="R48" s="48"/>
      <c r="S48" s="48"/>
      <c r="T48" s="48"/>
      <c r="U48" s="48"/>
    </row>
    <row r="49" spans="1:21" ht="30.75" customHeight="1" x14ac:dyDescent="0.15">
      <c r="A49" s="48"/>
      <c r="B49" s="1156"/>
      <c r="C49" s="1157"/>
      <c r="D49" s="62"/>
      <c r="E49" s="1162" t="s">
        <v>16</v>
      </c>
      <c r="F49" s="1162"/>
      <c r="G49" s="1162"/>
      <c r="H49" s="1162"/>
      <c r="I49" s="1162"/>
      <c r="J49" s="1163"/>
      <c r="K49" s="63">
        <v>2</v>
      </c>
      <c r="L49" s="64" t="s">
        <v>507</v>
      </c>
      <c r="M49" s="64" t="s">
        <v>507</v>
      </c>
      <c r="N49" s="64">
        <v>0</v>
      </c>
      <c r="O49" s="65">
        <v>1</v>
      </c>
      <c r="P49" s="48"/>
      <c r="Q49" s="48"/>
      <c r="R49" s="48"/>
      <c r="S49" s="48"/>
      <c r="T49" s="48"/>
      <c r="U49" s="48"/>
    </row>
    <row r="50" spans="1:21" ht="30.75" customHeight="1" x14ac:dyDescent="0.15">
      <c r="A50" s="48"/>
      <c r="B50" s="1156"/>
      <c r="C50" s="1157"/>
      <c r="D50" s="62"/>
      <c r="E50" s="1162" t="s">
        <v>17</v>
      </c>
      <c r="F50" s="1162"/>
      <c r="G50" s="1162"/>
      <c r="H50" s="1162"/>
      <c r="I50" s="1162"/>
      <c r="J50" s="1163"/>
      <c r="K50" s="63">
        <v>32</v>
      </c>
      <c r="L50" s="64">
        <v>32</v>
      </c>
      <c r="M50" s="64">
        <v>35</v>
      </c>
      <c r="N50" s="64">
        <v>35</v>
      </c>
      <c r="O50" s="65">
        <v>29</v>
      </c>
      <c r="P50" s="48"/>
      <c r="Q50" s="48"/>
      <c r="R50" s="48"/>
      <c r="S50" s="48"/>
      <c r="T50" s="48"/>
      <c r="U50" s="48"/>
    </row>
    <row r="51" spans="1:21" ht="30.75" customHeight="1" x14ac:dyDescent="0.15">
      <c r="A51" s="48"/>
      <c r="B51" s="1158"/>
      <c r="C51" s="1159"/>
      <c r="D51" s="66"/>
      <c r="E51" s="1162" t="s">
        <v>18</v>
      </c>
      <c r="F51" s="1162"/>
      <c r="G51" s="1162"/>
      <c r="H51" s="1162"/>
      <c r="I51" s="1162"/>
      <c r="J51" s="1163"/>
      <c r="K51" s="63" t="s">
        <v>507</v>
      </c>
      <c r="L51" s="64" t="s">
        <v>507</v>
      </c>
      <c r="M51" s="64" t="s">
        <v>507</v>
      </c>
      <c r="N51" s="64" t="s">
        <v>507</v>
      </c>
      <c r="O51" s="65" t="s">
        <v>507</v>
      </c>
      <c r="P51" s="48"/>
      <c r="Q51" s="48"/>
      <c r="R51" s="48"/>
      <c r="S51" s="48"/>
      <c r="T51" s="48"/>
      <c r="U51" s="48"/>
    </row>
    <row r="52" spans="1:21" ht="30.75" customHeight="1" x14ac:dyDescent="0.15">
      <c r="A52" s="48"/>
      <c r="B52" s="1164" t="s">
        <v>19</v>
      </c>
      <c r="C52" s="1165"/>
      <c r="D52" s="66"/>
      <c r="E52" s="1162" t="s">
        <v>20</v>
      </c>
      <c r="F52" s="1162"/>
      <c r="G52" s="1162"/>
      <c r="H52" s="1162"/>
      <c r="I52" s="1162"/>
      <c r="J52" s="1163"/>
      <c r="K52" s="63">
        <v>275</v>
      </c>
      <c r="L52" s="64">
        <v>273</v>
      </c>
      <c r="M52" s="64">
        <v>298</v>
      </c>
      <c r="N52" s="64">
        <v>302</v>
      </c>
      <c r="O52" s="65">
        <v>286</v>
      </c>
      <c r="P52" s="48"/>
      <c r="Q52" s="48"/>
      <c r="R52" s="48"/>
      <c r="S52" s="48"/>
      <c r="T52" s="48"/>
      <c r="U52" s="48"/>
    </row>
    <row r="53" spans="1:21" ht="30.75" customHeight="1" thickBot="1" x14ac:dyDescent="0.2">
      <c r="A53" s="48"/>
      <c r="B53" s="1166" t="s">
        <v>21</v>
      </c>
      <c r="C53" s="1167"/>
      <c r="D53" s="67"/>
      <c r="E53" s="1168" t="s">
        <v>22</v>
      </c>
      <c r="F53" s="1168"/>
      <c r="G53" s="1168"/>
      <c r="H53" s="1168"/>
      <c r="I53" s="1168"/>
      <c r="J53" s="1169"/>
      <c r="K53" s="68">
        <v>146</v>
      </c>
      <c r="L53" s="69">
        <v>151</v>
      </c>
      <c r="M53" s="69">
        <v>156</v>
      </c>
      <c r="N53" s="69">
        <v>165</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15">
      <c r="B58" s="1170" t="s">
        <v>26</v>
      </c>
      <c r="C58" s="1171"/>
      <c r="D58" s="1176" t="s">
        <v>27</v>
      </c>
      <c r="E58" s="1177"/>
      <c r="F58" s="1177"/>
      <c r="G58" s="1177"/>
      <c r="H58" s="1177"/>
      <c r="I58" s="1177"/>
      <c r="J58" s="1178"/>
      <c r="K58" s="83"/>
      <c r="L58" s="84"/>
      <c r="M58" s="84"/>
      <c r="N58" s="84"/>
      <c r="O58" s="85"/>
    </row>
    <row r="59" spans="1:21" ht="31.5" customHeight="1" x14ac:dyDescent="0.15">
      <c r="B59" s="1172"/>
      <c r="C59" s="1173"/>
      <c r="D59" s="1179" t="s">
        <v>28</v>
      </c>
      <c r="E59" s="1180"/>
      <c r="F59" s="1180"/>
      <c r="G59" s="1180"/>
      <c r="H59" s="1180"/>
      <c r="I59" s="1180"/>
      <c r="J59" s="1181"/>
      <c r="K59" s="86"/>
      <c r="L59" s="87"/>
      <c r="M59" s="87"/>
      <c r="N59" s="87"/>
      <c r="O59" s="88"/>
    </row>
    <row r="60" spans="1:21" ht="31.5" customHeight="1" thickBot="1" x14ac:dyDescent="0.2">
      <c r="B60" s="1174"/>
      <c r="C60" s="1175"/>
      <c r="D60" s="1182" t="s">
        <v>29</v>
      </c>
      <c r="E60" s="1183"/>
      <c r="F60" s="1183"/>
      <c r="G60" s="1183"/>
      <c r="H60" s="1183"/>
      <c r="I60" s="1183"/>
      <c r="J60" s="118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ICNR1BZYGuvfitPtHGoxG7F0/R5+FVXgGtYmRrQmCfR5bsds9ONlvBMrqNf/dVECKR/JjLZIkZIGttsp3ClDA==" saltValue="56iob33OoaXZXb+u/5sU8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548</v>
      </c>
      <c r="J40" s="103" t="s">
        <v>549</v>
      </c>
      <c r="K40" s="103" t="s">
        <v>550</v>
      </c>
      <c r="L40" s="103" t="s">
        <v>551</v>
      </c>
      <c r="M40" s="104" t="s">
        <v>552</v>
      </c>
    </row>
    <row r="41" spans="2:13" ht="27.75" customHeight="1" x14ac:dyDescent="0.15">
      <c r="B41" s="1185" t="s">
        <v>32</v>
      </c>
      <c r="C41" s="1186"/>
      <c r="D41" s="105"/>
      <c r="E41" s="1191" t="s">
        <v>33</v>
      </c>
      <c r="F41" s="1191"/>
      <c r="G41" s="1191"/>
      <c r="H41" s="1192"/>
      <c r="I41" s="355">
        <v>3363</v>
      </c>
      <c r="J41" s="356">
        <v>3390</v>
      </c>
      <c r="K41" s="356">
        <v>3412</v>
      </c>
      <c r="L41" s="356">
        <v>3499</v>
      </c>
      <c r="M41" s="357">
        <v>3389</v>
      </c>
    </row>
    <row r="42" spans="2:13" ht="27.75" customHeight="1" x14ac:dyDescent="0.15">
      <c r="B42" s="1187"/>
      <c r="C42" s="1188"/>
      <c r="D42" s="106"/>
      <c r="E42" s="1193" t="s">
        <v>34</v>
      </c>
      <c r="F42" s="1193"/>
      <c r="G42" s="1193"/>
      <c r="H42" s="1194"/>
      <c r="I42" s="358" t="s">
        <v>507</v>
      </c>
      <c r="J42" s="359" t="s">
        <v>507</v>
      </c>
      <c r="K42" s="359" t="s">
        <v>507</v>
      </c>
      <c r="L42" s="359" t="s">
        <v>507</v>
      </c>
      <c r="M42" s="360" t="s">
        <v>507</v>
      </c>
    </row>
    <row r="43" spans="2:13" ht="27.75" customHeight="1" x14ac:dyDescent="0.15">
      <c r="B43" s="1187"/>
      <c r="C43" s="1188"/>
      <c r="D43" s="106"/>
      <c r="E43" s="1193" t="s">
        <v>35</v>
      </c>
      <c r="F43" s="1193"/>
      <c r="G43" s="1193"/>
      <c r="H43" s="1194"/>
      <c r="I43" s="358">
        <v>2513</v>
      </c>
      <c r="J43" s="359">
        <v>2697</v>
      </c>
      <c r="K43" s="359">
        <v>2751</v>
      </c>
      <c r="L43" s="359">
        <v>2767</v>
      </c>
      <c r="M43" s="360">
        <v>2695</v>
      </c>
    </row>
    <row r="44" spans="2:13" ht="27.75" customHeight="1" x14ac:dyDescent="0.15">
      <c r="B44" s="1187"/>
      <c r="C44" s="1188"/>
      <c r="D44" s="106"/>
      <c r="E44" s="1193" t="s">
        <v>36</v>
      </c>
      <c r="F44" s="1193"/>
      <c r="G44" s="1193"/>
      <c r="H44" s="1194"/>
      <c r="I44" s="358">
        <v>190</v>
      </c>
      <c r="J44" s="359">
        <v>215</v>
      </c>
      <c r="K44" s="359">
        <v>184</v>
      </c>
      <c r="L44" s="359">
        <v>152</v>
      </c>
      <c r="M44" s="360">
        <v>128</v>
      </c>
    </row>
    <row r="45" spans="2:13" ht="27.75" customHeight="1" x14ac:dyDescent="0.15">
      <c r="B45" s="1187"/>
      <c r="C45" s="1188"/>
      <c r="D45" s="106"/>
      <c r="E45" s="1193" t="s">
        <v>37</v>
      </c>
      <c r="F45" s="1193"/>
      <c r="G45" s="1193"/>
      <c r="H45" s="1194"/>
      <c r="I45" s="358">
        <v>302</v>
      </c>
      <c r="J45" s="359">
        <v>320</v>
      </c>
      <c r="K45" s="359">
        <v>380</v>
      </c>
      <c r="L45" s="359">
        <v>385</v>
      </c>
      <c r="M45" s="360">
        <v>354</v>
      </c>
    </row>
    <row r="46" spans="2:13" ht="27.75" customHeight="1" x14ac:dyDescent="0.15">
      <c r="B46" s="1187"/>
      <c r="C46" s="1188"/>
      <c r="D46" s="107"/>
      <c r="E46" s="1193" t="s">
        <v>38</v>
      </c>
      <c r="F46" s="1193"/>
      <c r="G46" s="1193"/>
      <c r="H46" s="1194"/>
      <c r="I46" s="358" t="s">
        <v>507</v>
      </c>
      <c r="J46" s="359" t="s">
        <v>507</v>
      </c>
      <c r="K46" s="359" t="s">
        <v>507</v>
      </c>
      <c r="L46" s="359" t="s">
        <v>507</v>
      </c>
      <c r="M46" s="360" t="s">
        <v>507</v>
      </c>
    </row>
    <row r="47" spans="2:13" ht="27.75" customHeight="1" x14ac:dyDescent="0.15">
      <c r="B47" s="1187"/>
      <c r="C47" s="1188"/>
      <c r="D47" s="108"/>
      <c r="E47" s="1195" t="s">
        <v>39</v>
      </c>
      <c r="F47" s="1196"/>
      <c r="G47" s="1196"/>
      <c r="H47" s="1197"/>
      <c r="I47" s="358" t="s">
        <v>507</v>
      </c>
      <c r="J47" s="359" t="s">
        <v>507</v>
      </c>
      <c r="K47" s="359" t="s">
        <v>507</v>
      </c>
      <c r="L47" s="359" t="s">
        <v>507</v>
      </c>
      <c r="M47" s="360" t="s">
        <v>507</v>
      </c>
    </row>
    <row r="48" spans="2:13" ht="27.75" customHeight="1" x14ac:dyDescent="0.15">
      <c r="B48" s="1187"/>
      <c r="C48" s="1188"/>
      <c r="D48" s="106"/>
      <c r="E48" s="1193" t="s">
        <v>40</v>
      </c>
      <c r="F48" s="1193"/>
      <c r="G48" s="1193"/>
      <c r="H48" s="1194"/>
      <c r="I48" s="358" t="s">
        <v>507</v>
      </c>
      <c r="J48" s="359" t="s">
        <v>507</v>
      </c>
      <c r="K48" s="359" t="s">
        <v>507</v>
      </c>
      <c r="L48" s="359" t="s">
        <v>507</v>
      </c>
      <c r="M48" s="360" t="s">
        <v>507</v>
      </c>
    </row>
    <row r="49" spans="2:13" ht="27.75" customHeight="1" x14ac:dyDescent="0.15">
      <c r="B49" s="1189"/>
      <c r="C49" s="1190"/>
      <c r="D49" s="106"/>
      <c r="E49" s="1193" t="s">
        <v>41</v>
      </c>
      <c r="F49" s="1193"/>
      <c r="G49" s="1193"/>
      <c r="H49" s="1194"/>
      <c r="I49" s="358" t="s">
        <v>507</v>
      </c>
      <c r="J49" s="359" t="s">
        <v>507</v>
      </c>
      <c r="K49" s="359" t="s">
        <v>507</v>
      </c>
      <c r="L49" s="359" t="s">
        <v>507</v>
      </c>
      <c r="M49" s="360" t="s">
        <v>507</v>
      </c>
    </row>
    <row r="50" spans="2:13" ht="27.75" customHeight="1" x14ac:dyDescent="0.15">
      <c r="B50" s="1198" t="s">
        <v>42</v>
      </c>
      <c r="C50" s="1199"/>
      <c r="D50" s="109"/>
      <c r="E50" s="1193" t="s">
        <v>43</v>
      </c>
      <c r="F50" s="1193"/>
      <c r="G50" s="1193"/>
      <c r="H50" s="1194"/>
      <c r="I50" s="358">
        <v>2408</v>
      </c>
      <c r="J50" s="359">
        <v>2390</v>
      </c>
      <c r="K50" s="359">
        <v>2567</v>
      </c>
      <c r="L50" s="359">
        <v>2743</v>
      </c>
      <c r="M50" s="360">
        <v>2841</v>
      </c>
    </row>
    <row r="51" spans="2:13" ht="27.75" customHeight="1" x14ac:dyDescent="0.15">
      <c r="B51" s="1187"/>
      <c r="C51" s="1188"/>
      <c r="D51" s="106"/>
      <c r="E51" s="1193" t="s">
        <v>44</v>
      </c>
      <c r="F51" s="1193"/>
      <c r="G51" s="1193"/>
      <c r="H51" s="1194"/>
      <c r="I51" s="358">
        <v>612</v>
      </c>
      <c r="J51" s="359">
        <v>621</v>
      </c>
      <c r="K51" s="359">
        <v>677</v>
      </c>
      <c r="L51" s="359">
        <v>722</v>
      </c>
      <c r="M51" s="360">
        <v>801</v>
      </c>
    </row>
    <row r="52" spans="2:13" ht="27.75" customHeight="1" x14ac:dyDescent="0.15">
      <c r="B52" s="1189"/>
      <c r="C52" s="1190"/>
      <c r="D52" s="106"/>
      <c r="E52" s="1193" t="s">
        <v>45</v>
      </c>
      <c r="F52" s="1193"/>
      <c r="G52" s="1193"/>
      <c r="H52" s="1194"/>
      <c r="I52" s="358">
        <v>3317</v>
      </c>
      <c r="J52" s="359">
        <v>3329</v>
      </c>
      <c r="K52" s="359">
        <v>3375</v>
      </c>
      <c r="L52" s="359">
        <v>3284</v>
      </c>
      <c r="M52" s="360">
        <v>3185</v>
      </c>
    </row>
    <row r="53" spans="2:13" ht="27.75" customHeight="1" thickBot="1" x14ac:dyDescent="0.2">
      <c r="B53" s="1200" t="s">
        <v>46</v>
      </c>
      <c r="C53" s="1201"/>
      <c r="D53" s="110"/>
      <c r="E53" s="1202" t="s">
        <v>47</v>
      </c>
      <c r="F53" s="1202"/>
      <c r="G53" s="1202"/>
      <c r="H53" s="1203"/>
      <c r="I53" s="361">
        <v>32</v>
      </c>
      <c r="J53" s="362">
        <v>282</v>
      </c>
      <c r="K53" s="362">
        <v>107</v>
      </c>
      <c r="L53" s="362">
        <v>56</v>
      </c>
      <c r="M53" s="363">
        <v>-262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NYhZDwuvwue5rHw+Vyy07/E0OECbt29NGVT/zihaj1HyR4pPLwAQ7g92wnvqnq8HNRRUb+9e4jdv+2YzZs+4g==" saltValue="2yqKO1bk2TVAAP/9Ajpp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550</v>
      </c>
      <c r="G54" s="119" t="s">
        <v>551</v>
      </c>
      <c r="H54" s="120" t="s">
        <v>552</v>
      </c>
    </row>
    <row r="55" spans="2:8" ht="52.5" customHeight="1" x14ac:dyDescent="0.15">
      <c r="B55" s="121"/>
      <c r="C55" s="1212" t="s">
        <v>50</v>
      </c>
      <c r="D55" s="1212"/>
      <c r="E55" s="1213"/>
      <c r="F55" s="122">
        <v>1224</v>
      </c>
      <c r="G55" s="122">
        <v>1324</v>
      </c>
      <c r="H55" s="123">
        <v>1437</v>
      </c>
    </row>
    <row r="56" spans="2:8" ht="52.5" customHeight="1" x14ac:dyDescent="0.15">
      <c r="B56" s="124"/>
      <c r="C56" s="1214" t="s">
        <v>51</v>
      </c>
      <c r="D56" s="1214"/>
      <c r="E56" s="1215"/>
      <c r="F56" s="125">
        <v>351</v>
      </c>
      <c r="G56" s="125">
        <v>381</v>
      </c>
      <c r="H56" s="126">
        <v>381</v>
      </c>
    </row>
    <row r="57" spans="2:8" ht="53.25" customHeight="1" x14ac:dyDescent="0.15">
      <c r="B57" s="124"/>
      <c r="C57" s="1216" t="s">
        <v>52</v>
      </c>
      <c r="D57" s="1216"/>
      <c r="E57" s="1217"/>
      <c r="F57" s="127">
        <v>808</v>
      </c>
      <c r="G57" s="127">
        <v>844</v>
      </c>
      <c r="H57" s="128">
        <v>824</v>
      </c>
    </row>
    <row r="58" spans="2:8" ht="45.75" customHeight="1" x14ac:dyDescent="0.15">
      <c r="B58" s="129"/>
      <c r="C58" s="1204" t="s">
        <v>574</v>
      </c>
      <c r="D58" s="1205"/>
      <c r="E58" s="1206"/>
      <c r="F58" s="130">
        <v>285</v>
      </c>
      <c r="G58" s="130">
        <v>266</v>
      </c>
      <c r="H58" s="131">
        <v>248</v>
      </c>
    </row>
    <row r="59" spans="2:8" ht="45.75" customHeight="1" x14ac:dyDescent="0.15">
      <c r="B59" s="129"/>
      <c r="C59" s="1204" t="s">
        <v>575</v>
      </c>
      <c r="D59" s="1205"/>
      <c r="E59" s="1206"/>
      <c r="F59" s="130">
        <v>148</v>
      </c>
      <c r="G59" s="130">
        <v>204</v>
      </c>
      <c r="H59" s="131">
        <v>189</v>
      </c>
    </row>
    <row r="60" spans="2:8" ht="45.75" customHeight="1" x14ac:dyDescent="0.15">
      <c r="B60" s="129"/>
      <c r="C60" s="1204" t="s">
        <v>576</v>
      </c>
      <c r="D60" s="1205"/>
      <c r="E60" s="1206"/>
      <c r="F60" s="130">
        <v>170</v>
      </c>
      <c r="G60" s="130">
        <v>170</v>
      </c>
      <c r="H60" s="131">
        <v>170</v>
      </c>
    </row>
    <row r="61" spans="2:8" ht="45.75" customHeight="1" x14ac:dyDescent="0.15">
      <c r="B61" s="129"/>
      <c r="C61" s="1204" t="s">
        <v>577</v>
      </c>
      <c r="D61" s="1205"/>
      <c r="E61" s="1206"/>
      <c r="F61" s="130">
        <v>102</v>
      </c>
      <c r="G61" s="130">
        <v>102</v>
      </c>
      <c r="H61" s="131">
        <v>102</v>
      </c>
    </row>
    <row r="62" spans="2:8" ht="45.75" customHeight="1" thickBot="1" x14ac:dyDescent="0.2">
      <c r="B62" s="132"/>
      <c r="C62" s="1207" t="s">
        <v>578</v>
      </c>
      <c r="D62" s="1208"/>
      <c r="E62" s="1209"/>
      <c r="F62" s="133">
        <v>46</v>
      </c>
      <c r="G62" s="133">
        <v>46</v>
      </c>
      <c r="H62" s="134">
        <v>46</v>
      </c>
    </row>
    <row r="63" spans="2:8" ht="52.5" customHeight="1" thickBot="1" x14ac:dyDescent="0.2">
      <c r="B63" s="135"/>
      <c r="C63" s="1210" t="s">
        <v>53</v>
      </c>
      <c r="D63" s="1210"/>
      <c r="E63" s="1211"/>
      <c r="F63" s="136">
        <v>2382</v>
      </c>
      <c r="G63" s="136">
        <v>2550</v>
      </c>
      <c r="H63" s="137">
        <v>2642</v>
      </c>
    </row>
    <row r="64" spans="2:8" x14ac:dyDescent="0.15"/>
  </sheetData>
  <sheetProtection algorithmName="SHA-512" hashValue="WO1LYAHgGCxnB1+wLIzH8/YthTQwEjBXmBfLL5SbC1lp21/Xe6+1UDu1lNE/pIs0oYzSEPdmyLUD7U9VGGaQTQ==" saltValue="BlP33p9PuK5lqO028iDb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545</v>
      </c>
      <c r="G2" s="151"/>
      <c r="H2" s="152"/>
    </row>
    <row r="3" spans="1:8" x14ac:dyDescent="0.15">
      <c r="A3" s="148" t="s">
        <v>538</v>
      </c>
      <c r="B3" s="153"/>
      <c r="C3" s="154"/>
      <c r="D3" s="155">
        <v>50574</v>
      </c>
      <c r="E3" s="156"/>
      <c r="F3" s="157">
        <v>114790</v>
      </c>
      <c r="G3" s="158"/>
      <c r="H3" s="159"/>
    </row>
    <row r="4" spans="1:8" x14ac:dyDescent="0.15">
      <c r="A4" s="160"/>
      <c r="B4" s="161"/>
      <c r="C4" s="162"/>
      <c r="D4" s="163">
        <v>23958</v>
      </c>
      <c r="E4" s="164"/>
      <c r="F4" s="165">
        <v>55601</v>
      </c>
      <c r="G4" s="166"/>
      <c r="H4" s="167"/>
    </row>
    <row r="5" spans="1:8" x14ac:dyDescent="0.15">
      <c r="A5" s="148" t="s">
        <v>540</v>
      </c>
      <c r="B5" s="153"/>
      <c r="C5" s="154"/>
      <c r="D5" s="155">
        <v>56636</v>
      </c>
      <c r="E5" s="156"/>
      <c r="F5" s="157">
        <v>126262</v>
      </c>
      <c r="G5" s="158"/>
      <c r="H5" s="159"/>
    </row>
    <row r="6" spans="1:8" x14ac:dyDescent="0.15">
      <c r="A6" s="160"/>
      <c r="B6" s="161"/>
      <c r="C6" s="162"/>
      <c r="D6" s="163">
        <v>23331</v>
      </c>
      <c r="E6" s="164"/>
      <c r="F6" s="165">
        <v>56769</v>
      </c>
      <c r="G6" s="166"/>
      <c r="H6" s="167"/>
    </row>
    <row r="7" spans="1:8" x14ac:dyDescent="0.15">
      <c r="A7" s="148" t="s">
        <v>541</v>
      </c>
      <c r="B7" s="153"/>
      <c r="C7" s="154"/>
      <c r="D7" s="155">
        <v>60064</v>
      </c>
      <c r="E7" s="156"/>
      <c r="F7" s="157">
        <v>126525</v>
      </c>
      <c r="G7" s="158"/>
      <c r="H7" s="159"/>
    </row>
    <row r="8" spans="1:8" x14ac:dyDescent="0.15">
      <c r="A8" s="160"/>
      <c r="B8" s="161"/>
      <c r="C8" s="162"/>
      <c r="D8" s="163">
        <v>30969</v>
      </c>
      <c r="E8" s="164"/>
      <c r="F8" s="165">
        <v>67052</v>
      </c>
      <c r="G8" s="166"/>
      <c r="H8" s="167"/>
    </row>
    <row r="9" spans="1:8" x14ac:dyDescent="0.15">
      <c r="A9" s="148" t="s">
        <v>542</v>
      </c>
      <c r="B9" s="153"/>
      <c r="C9" s="154"/>
      <c r="D9" s="155">
        <v>85624</v>
      </c>
      <c r="E9" s="156"/>
      <c r="F9" s="157">
        <v>122054</v>
      </c>
      <c r="G9" s="158"/>
      <c r="H9" s="159"/>
    </row>
    <row r="10" spans="1:8" x14ac:dyDescent="0.15">
      <c r="A10" s="160"/>
      <c r="B10" s="161"/>
      <c r="C10" s="162"/>
      <c r="D10" s="163">
        <v>29187</v>
      </c>
      <c r="E10" s="164"/>
      <c r="F10" s="165">
        <v>68298</v>
      </c>
      <c r="G10" s="166"/>
      <c r="H10" s="167"/>
    </row>
    <row r="11" spans="1:8" x14ac:dyDescent="0.15">
      <c r="A11" s="148" t="s">
        <v>543</v>
      </c>
      <c r="B11" s="153"/>
      <c r="C11" s="154"/>
      <c r="D11" s="155">
        <v>43657</v>
      </c>
      <c r="E11" s="156"/>
      <c r="F11" s="157">
        <v>111644</v>
      </c>
      <c r="G11" s="158"/>
      <c r="H11" s="159"/>
    </row>
    <row r="12" spans="1:8" x14ac:dyDescent="0.15">
      <c r="A12" s="160"/>
      <c r="B12" s="161"/>
      <c r="C12" s="168"/>
      <c r="D12" s="163">
        <v>19820</v>
      </c>
      <c r="E12" s="164"/>
      <c r="F12" s="165">
        <v>66606</v>
      </c>
      <c r="G12" s="166"/>
      <c r="H12" s="167"/>
    </row>
    <row r="13" spans="1:8" x14ac:dyDescent="0.15">
      <c r="A13" s="148"/>
      <c r="B13" s="153"/>
      <c r="C13" s="169"/>
      <c r="D13" s="170">
        <v>59311</v>
      </c>
      <c r="E13" s="171"/>
      <c r="F13" s="172">
        <v>120255</v>
      </c>
      <c r="G13" s="173"/>
      <c r="H13" s="159"/>
    </row>
    <row r="14" spans="1:8" x14ac:dyDescent="0.15">
      <c r="A14" s="160"/>
      <c r="B14" s="161"/>
      <c r="C14" s="162"/>
      <c r="D14" s="163">
        <v>25453</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13.24</v>
      </c>
      <c r="C19" s="174">
        <f>ROUND(VALUE(SUBSTITUTE(実質収支比率等に係る経年分析!G$48,"▲","-")),2)</f>
        <v>15.21</v>
      </c>
      <c r="D19" s="174">
        <f>ROUND(VALUE(SUBSTITUTE(実質収支比率等に係る経年分析!H$48,"▲","-")),2)</f>
        <v>9.1</v>
      </c>
      <c r="E19" s="174">
        <f>ROUND(VALUE(SUBSTITUTE(実質収支比率等に係る経年分析!I$48,"▲","-")),2)</f>
        <v>9.59</v>
      </c>
      <c r="F19" s="174">
        <f>ROUND(VALUE(SUBSTITUTE(実質収支比率等に係る経年分析!J$48,"▲","-")),2)</f>
        <v>12.07</v>
      </c>
    </row>
    <row r="20" spans="1:11" x14ac:dyDescent="0.15">
      <c r="A20" s="174" t="s">
        <v>57</v>
      </c>
      <c r="B20" s="174">
        <f>ROUND(VALUE(SUBSTITUTE(実質収支比率等に係る経年分析!F$47,"▲","-")),2)</f>
        <v>51.21</v>
      </c>
      <c r="C20" s="174">
        <f>ROUND(VALUE(SUBSTITUTE(実質収支比率等に係る経年分析!G$47,"▲","-")),2)</f>
        <v>50.74</v>
      </c>
      <c r="D20" s="174">
        <f>ROUND(VALUE(SUBSTITUTE(実質収支比率等に係る経年分析!H$47,"▲","-")),2)</f>
        <v>55.62</v>
      </c>
      <c r="E20" s="174">
        <f>ROUND(VALUE(SUBSTITUTE(実質収支比率等に係る経年分析!I$47,"▲","-")),2)</f>
        <v>56.01</v>
      </c>
      <c r="F20" s="174">
        <f>ROUND(VALUE(SUBSTITUTE(実質収支比率等に係る経年分析!J$47,"▲","-")),2)</f>
        <v>61.11</v>
      </c>
    </row>
    <row r="21" spans="1:11" x14ac:dyDescent="0.15">
      <c r="A21" s="174" t="s">
        <v>58</v>
      </c>
      <c r="B21" s="174">
        <f>IF(ISNUMBER(VALUE(SUBSTITUTE(実質収支比率等に係る経年分析!F$49,"▲","-"))),ROUND(VALUE(SUBSTITUTE(実質収支比率等に係る経年分析!F$49,"▲","-")),2),NA())</f>
        <v>-0.06</v>
      </c>
      <c r="C21" s="174">
        <f>IF(ISNUMBER(VALUE(SUBSTITUTE(実質収支比率等に係る経年分析!G$49,"▲","-"))),ROUND(VALUE(SUBSTITUTE(実質収支比率等に係る経年分析!G$49,"▲","-")),2),NA())</f>
        <v>-4.28</v>
      </c>
      <c r="D21" s="174">
        <f>IF(ISNUMBER(VALUE(SUBSTITUTE(実質収支比率等に係る経年分析!H$49,"▲","-"))),ROUND(VALUE(SUBSTITUTE(実質収支比率等に係る経年分析!H$49,"▲","-")),2),NA())</f>
        <v>-5.36</v>
      </c>
      <c r="E21" s="174">
        <f>IF(ISNUMBER(VALUE(SUBSTITUTE(実質収支比率等に係る経年分析!I$49,"▲","-"))),ROUND(VALUE(SUBSTITUTE(実質収支比率等に係る経年分析!I$49,"▲","-")),2),NA())</f>
        <v>1.1399999999999999</v>
      </c>
      <c r="F21" s="174">
        <f>IF(ISNUMBER(VALUE(SUBSTITUTE(実質収支比率等に係る経年分析!J$49,"▲","-"))),ROUND(VALUE(SUBSTITUTE(実質収支比率等に係る経年分析!J$49,"▲","-")),2),NA())</f>
        <v>2.5299999999999998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4.55</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15">
      <c r="A32" s="175" t="str">
        <f>IF(連結実質赤字比率に係る赤字・黒字の構成分析!C$38="",NA(),連結実質赤字比率に係る赤字・黒字の構成分析!C$38)</f>
        <v>奨学金特別会計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9.42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8.7200000000000006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9.1999999999999993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275</v>
      </c>
      <c r="E42" s="176"/>
      <c r="F42" s="176"/>
      <c r="G42" s="176">
        <f>'実質公債費比率（分子）の構造'!L$52</f>
        <v>273</v>
      </c>
      <c r="H42" s="176"/>
      <c r="I42" s="176"/>
      <c r="J42" s="176">
        <f>'実質公債費比率（分子）の構造'!M$52</f>
        <v>298</v>
      </c>
      <c r="K42" s="176"/>
      <c r="L42" s="176"/>
      <c r="M42" s="176">
        <f>'実質公債費比率（分子）の構造'!N$52</f>
        <v>302</v>
      </c>
      <c r="N42" s="176"/>
      <c r="O42" s="176"/>
      <c r="P42" s="176">
        <f>'実質公債費比率（分子）の構造'!O$52</f>
        <v>286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32</v>
      </c>
      <c r="C44" s="176"/>
      <c r="D44" s="176"/>
      <c r="E44" s="176">
        <f>'実質公債費比率（分子）の構造'!L$50</f>
        <v>32</v>
      </c>
      <c r="F44" s="176"/>
      <c r="G44" s="176"/>
      <c r="H44" s="176">
        <f>'実質公債費比率（分子）の構造'!M$50</f>
        <v>35</v>
      </c>
      <c r="I44" s="176"/>
      <c r="J44" s="176"/>
      <c r="K44" s="176">
        <f>'実質公債費比率（分子）の構造'!N$50</f>
        <v>35</v>
      </c>
      <c r="L44" s="176"/>
      <c r="M44" s="176"/>
      <c r="N44" s="176">
        <f>'実質公債費比率（分子）の構造'!O$50</f>
        <v>29</v>
      </c>
      <c r="O44" s="176"/>
      <c r="P44" s="176"/>
    </row>
    <row r="45" spans="1:16" x14ac:dyDescent="0.15">
      <c r="A45" s="176" t="s">
        <v>68</v>
      </c>
      <c r="B45" s="176">
        <f>'実質公債費比率（分子）の構造'!K$49</f>
        <v>2</v>
      </c>
      <c r="C45" s="176"/>
      <c r="D45" s="176"/>
      <c r="E45" s="176" t="str">
        <f>'実質公債費比率（分子）の構造'!L$49</f>
        <v>-</v>
      </c>
      <c r="F45" s="176"/>
      <c r="G45" s="176"/>
      <c r="H45" s="176" t="str">
        <f>'実質公債費比率（分子）の構造'!M$49</f>
        <v>-</v>
      </c>
      <c r="I45" s="176"/>
      <c r="J45" s="176"/>
      <c r="K45" s="176">
        <f>'実質公債費比率（分子）の構造'!N$49</f>
        <v>0</v>
      </c>
      <c r="L45" s="176"/>
      <c r="M45" s="176"/>
      <c r="N45" s="176">
        <f>'実質公債費比率（分子）の構造'!O$49</f>
        <v>1</v>
      </c>
      <c r="O45" s="176"/>
      <c r="P45" s="176"/>
    </row>
    <row r="46" spans="1:16" x14ac:dyDescent="0.15">
      <c r="A46" s="176" t="s">
        <v>69</v>
      </c>
      <c r="B46" s="176">
        <f>'実質公債費比率（分子）の構造'!K$48</f>
        <v>124</v>
      </c>
      <c r="C46" s="176"/>
      <c r="D46" s="176"/>
      <c r="E46" s="176">
        <f>'実質公債費比率（分子）の構造'!L$48</f>
        <v>130</v>
      </c>
      <c r="F46" s="176"/>
      <c r="G46" s="176"/>
      <c r="H46" s="176">
        <f>'実質公債費比率（分子）の構造'!M$48</f>
        <v>131</v>
      </c>
      <c r="I46" s="176"/>
      <c r="J46" s="176"/>
      <c r="K46" s="176">
        <f>'実質公債費比率（分子）の構造'!N$48</f>
        <v>136</v>
      </c>
      <c r="L46" s="176"/>
      <c r="M46" s="176"/>
      <c r="N46" s="176">
        <f>'実質公債費比率（分子）の構造'!O$48</f>
        <v>139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263</v>
      </c>
      <c r="C49" s="176"/>
      <c r="D49" s="176"/>
      <c r="E49" s="176">
        <f>'実質公債費比率（分子）の構造'!L$45</f>
        <v>262</v>
      </c>
      <c r="F49" s="176"/>
      <c r="G49" s="176"/>
      <c r="H49" s="176">
        <f>'実質公債費比率（分子）の構造'!M$45</f>
        <v>288</v>
      </c>
      <c r="I49" s="176"/>
      <c r="J49" s="176"/>
      <c r="K49" s="176">
        <f>'実質公債費比率（分子）の構造'!N$45</f>
        <v>296</v>
      </c>
      <c r="L49" s="176"/>
      <c r="M49" s="176"/>
      <c r="N49" s="176">
        <f>'実質公債費比率（分子）の構造'!O$45</f>
        <v>319</v>
      </c>
      <c r="O49" s="176"/>
      <c r="P49" s="176"/>
    </row>
    <row r="50" spans="1:16" x14ac:dyDescent="0.15">
      <c r="A50" s="176" t="s">
        <v>73</v>
      </c>
      <c r="B50" s="176" t="e">
        <f>NA()</f>
        <v>#N/A</v>
      </c>
      <c r="C50" s="176">
        <f>IF(ISNUMBER('実質公債費比率（分子）の構造'!K$53),'実質公債費比率（分子）の構造'!K$53,NA())</f>
        <v>146</v>
      </c>
      <c r="D50" s="176" t="e">
        <f>NA()</f>
        <v>#N/A</v>
      </c>
      <c r="E50" s="176" t="e">
        <f>NA()</f>
        <v>#N/A</v>
      </c>
      <c r="F50" s="176">
        <f>IF(ISNUMBER('実質公債費比率（分子）の構造'!L$53),'実質公債費比率（分子）の構造'!L$53,NA())</f>
        <v>151</v>
      </c>
      <c r="G50" s="176" t="e">
        <f>NA()</f>
        <v>#N/A</v>
      </c>
      <c r="H50" s="176" t="e">
        <f>NA()</f>
        <v>#N/A</v>
      </c>
      <c r="I50" s="176">
        <f>IF(ISNUMBER('実質公債費比率（分子）の構造'!M$53),'実質公債費比率（分子）の構造'!M$53,NA())</f>
        <v>156</v>
      </c>
      <c r="J50" s="176" t="e">
        <f>NA()</f>
        <v>#N/A</v>
      </c>
      <c r="K50" s="176" t="e">
        <f>NA()</f>
        <v>#N/A</v>
      </c>
      <c r="L50" s="176">
        <f>IF(ISNUMBER('実質公債費比率（分子）の構造'!N$53),'実質公債費比率（分子）の構造'!N$53,NA())</f>
        <v>165</v>
      </c>
      <c r="M50" s="176" t="e">
        <f>NA()</f>
        <v>#N/A</v>
      </c>
      <c r="N50" s="176" t="e">
        <f>NA()</f>
        <v>#N/A</v>
      </c>
      <c r="O50" s="176">
        <f>IF(ISNUMBER('実質公債費比率（分子）の構造'!O$53),'実質公債費比率（分子）の構造'!O$53,NA())</f>
        <v>202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3317</v>
      </c>
      <c r="E56" s="175"/>
      <c r="F56" s="175"/>
      <c r="G56" s="175">
        <f>'将来負担比率（分子）の構造'!J$52</f>
        <v>3329</v>
      </c>
      <c r="H56" s="175"/>
      <c r="I56" s="175"/>
      <c r="J56" s="175">
        <f>'将来負担比率（分子）の構造'!K$52</f>
        <v>3375</v>
      </c>
      <c r="K56" s="175"/>
      <c r="L56" s="175"/>
      <c r="M56" s="175">
        <f>'将来負担比率（分子）の構造'!L$52</f>
        <v>3284</v>
      </c>
      <c r="N56" s="175"/>
      <c r="O56" s="175"/>
      <c r="P56" s="175">
        <f>'将来負担比率（分子）の構造'!M$52</f>
        <v>3185</v>
      </c>
    </row>
    <row r="57" spans="1:16" x14ac:dyDescent="0.15">
      <c r="A57" s="175" t="s">
        <v>44</v>
      </c>
      <c r="B57" s="175"/>
      <c r="C57" s="175"/>
      <c r="D57" s="175">
        <f>'将来負担比率（分子）の構造'!I$51</f>
        <v>612</v>
      </c>
      <c r="E57" s="175"/>
      <c r="F57" s="175"/>
      <c r="G57" s="175">
        <f>'将来負担比率（分子）の構造'!J$51</f>
        <v>621</v>
      </c>
      <c r="H57" s="175"/>
      <c r="I57" s="175"/>
      <c r="J57" s="175">
        <f>'将来負担比率（分子）の構造'!K$51</f>
        <v>677</v>
      </c>
      <c r="K57" s="175"/>
      <c r="L57" s="175"/>
      <c r="M57" s="175">
        <f>'将来負担比率（分子）の構造'!L$51</f>
        <v>722</v>
      </c>
      <c r="N57" s="175"/>
      <c r="O57" s="175"/>
      <c r="P57" s="175">
        <f>'将来負担比率（分子）の構造'!M$51</f>
        <v>801</v>
      </c>
    </row>
    <row r="58" spans="1:16" x14ac:dyDescent="0.15">
      <c r="A58" s="175" t="s">
        <v>43</v>
      </c>
      <c r="B58" s="175"/>
      <c r="C58" s="175"/>
      <c r="D58" s="175">
        <f>'将来負担比率（分子）の構造'!I$50</f>
        <v>2408</v>
      </c>
      <c r="E58" s="175"/>
      <c r="F58" s="175"/>
      <c r="G58" s="175">
        <f>'将来負担比率（分子）の構造'!J$50</f>
        <v>2390</v>
      </c>
      <c r="H58" s="175"/>
      <c r="I58" s="175"/>
      <c r="J58" s="175">
        <f>'将来負担比率（分子）の構造'!K$50</f>
        <v>2567</v>
      </c>
      <c r="K58" s="175"/>
      <c r="L58" s="175"/>
      <c r="M58" s="175">
        <f>'将来負担比率（分子）の構造'!L$50</f>
        <v>2743</v>
      </c>
      <c r="N58" s="175"/>
      <c r="O58" s="175"/>
      <c r="P58" s="175">
        <f>'将来負担比率（分子）の構造'!M$50</f>
        <v>2841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302</v>
      </c>
      <c r="C62" s="175"/>
      <c r="D62" s="175"/>
      <c r="E62" s="175">
        <f>'将来負担比率（分子）の構造'!J$45</f>
        <v>320</v>
      </c>
      <c r="F62" s="175"/>
      <c r="G62" s="175"/>
      <c r="H62" s="175">
        <f>'将来負担比率（分子）の構造'!K$45</f>
        <v>380</v>
      </c>
      <c r="I62" s="175"/>
      <c r="J62" s="175"/>
      <c r="K62" s="175">
        <f>'将来負担比率（分子）の構造'!L$45</f>
        <v>385</v>
      </c>
      <c r="L62" s="175"/>
      <c r="M62" s="175"/>
      <c r="N62" s="175">
        <f>'将来負担比率（分子）の構造'!M$45</f>
        <v>354</v>
      </c>
      <c r="O62" s="175"/>
      <c r="P62" s="175"/>
    </row>
    <row r="63" spans="1:16" x14ac:dyDescent="0.15">
      <c r="A63" s="175" t="s">
        <v>36</v>
      </c>
      <c r="B63" s="175">
        <f>'将来負担比率（分子）の構造'!I$44</f>
        <v>190</v>
      </c>
      <c r="C63" s="175"/>
      <c r="D63" s="175"/>
      <c r="E63" s="175">
        <f>'将来負担比率（分子）の構造'!J$44</f>
        <v>215</v>
      </c>
      <c r="F63" s="175"/>
      <c r="G63" s="175"/>
      <c r="H63" s="175">
        <f>'将来負担比率（分子）の構造'!K$44</f>
        <v>184</v>
      </c>
      <c r="I63" s="175"/>
      <c r="J63" s="175"/>
      <c r="K63" s="175">
        <f>'将来負担比率（分子）の構造'!L$44</f>
        <v>152</v>
      </c>
      <c r="L63" s="175"/>
      <c r="M63" s="175"/>
      <c r="N63" s="175">
        <f>'将来負担比率（分子）の構造'!M$44</f>
        <v>128</v>
      </c>
      <c r="O63" s="175"/>
      <c r="P63" s="175"/>
    </row>
    <row r="64" spans="1:16" x14ac:dyDescent="0.15">
      <c r="A64" s="175" t="s">
        <v>35</v>
      </c>
      <c r="B64" s="175">
        <f>'将来負担比率（分子）の構造'!I$43</f>
        <v>2513</v>
      </c>
      <c r="C64" s="175"/>
      <c r="D64" s="175"/>
      <c r="E64" s="175">
        <f>'将来負担比率（分子）の構造'!J$43</f>
        <v>2697</v>
      </c>
      <c r="F64" s="175"/>
      <c r="G64" s="175"/>
      <c r="H64" s="175">
        <f>'将来負担比率（分子）の構造'!K$43</f>
        <v>2751</v>
      </c>
      <c r="I64" s="175"/>
      <c r="J64" s="175"/>
      <c r="K64" s="175">
        <f>'将来負担比率（分子）の構造'!L$43</f>
        <v>2767</v>
      </c>
      <c r="L64" s="175"/>
      <c r="M64" s="175"/>
      <c r="N64" s="175">
        <f>'将来負担比率（分子）の構造'!M$43</f>
        <v>2695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3363</v>
      </c>
      <c r="C66" s="175"/>
      <c r="D66" s="175"/>
      <c r="E66" s="175">
        <f>'将来負担比率（分子）の構造'!J$41</f>
        <v>3390</v>
      </c>
      <c r="F66" s="175"/>
      <c r="G66" s="175"/>
      <c r="H66" s="175">
        <f>'将来負担比率（分子）の構造'!K$41</f>
        <v>3412</v>
      </c>
      <c r="I66" s="175"/>
      <c r="J66" s="175"/>
      <c r="K66" s="175">
        <f>'将来負担比率（分子）の構造'!L$41</f>
        <v>3499</v>
      </c>
      <c r="L66" s="175"/>
      <c r="M66" s="175"/>
      <c r="N66" s="175">
        <f>'将来負担比率（分子）の構造'!M$41</f>
        <v>3389</v>
      </c>
      <c r="O66" s="175"/>
      <c r="P66" s="175"/>
    </row>
    <row r="67" spans="1:16" x14ac:dyDescent="0.15">
      <c r="A67" s="175" t="s">
        <v>77</v>
      </c>
      <c r="B67" s="175" t="e">
        <f>NA()</f>
        <v>#N/A</v>
      </c>
      <c r="C67" s="175">
        <f>IF(ISNUMBER('将来負担比率（分子）の構造'!I$53), IF('将来負担比率（分子）の構造'!I$53 &lt; 0, 0, '将来負担比率（分子）の構造'!I$53), NA())</f>
        <v>32</v>
      </c>
      <c r="D67" s="175" t="e">
        <f>NA()</f>
        <v>#N/A</v>
      </c>
      <c r="E67" s="175" t="e">
        <f>NA()</f>
        <v>#N/A</v>
      </c>
      <c r="F67" s="175">
        <f>IF(ISNUMBER('将来負担比率（分子）の構造'!J$53), IF('将来負担比率（分子）の構造'!J$53 &lt; 0, 0, '将来負担比率（分子）の構造'!J$53), NA())</f>
        <v>282</v>
      </c>
      <c r="G67" s="175" t="e">
        <f>NA()</f>
        <v>#N/A</v>
      </c>
      <c r="H67" s="175" t="e">
        <f>NA()</f>
        <v>#N/A</v>
      </c>
      <c r="I67" s="175">
        <f>IF(ISNUMBER('将来負担比率（分子）の構造'!K$53), IF('将来負担比率（分子）の構造'!K$53 &lt; 0, 0, '将来負担比率（分子）の構造'!K$53), NA())</f>
        <v>107</v>
      </c>
      <c r="J67" s="175" t="e">
        <f>NA()</f>
        <v>#N/A</v>
      </c>
      <c r="K67" s="175" t="e">
        <f>NA()</f>
        <v>#N/A</v>
      </c>
      <c r="L67" s="175">
        <f>IF(ISNUMBER('将来負担比率（分子）の構造'!L$53), IF('将来負担比率（分子）の構造'!L$53 &lt; 0, 0, '将来負担比率（分子）の構造'!L$53), NA())</f>
        <v>56</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1224</v>
      </c>
      <c r="C72" s="179">
        <f>基金残高に係る経年分析!G55</f>
        <v>1324</v>
      </c>
      <c r="D72" s="179">
        <f>基金残高に係る経年分析!H55</f>
        <v>1437</v>
      </c>
    </row>
    <row r="73" spans="1:16" x14ac:dyDescent="0.15">
      <c r="A73" s="178" t="s">
        <v>80</v>
      </c>
      <c r="B73" s="179">
        <f>基金残高に係る経年分析!F56</f>
        <v>351</v>
      </c>
      <c r="C73" s="179">
        <f>基金残高に係る経年分析!G56</f>
        <v>381</v>
      </c>
      <c r="D73" s="179">
        <f>基金残高に係る経年分析!H56</f>
        <v>381</v>
      </c>
    </row>
    <row r="74" spans="1:16" x14ac:dyDescent="0.15">
      <c r="A74" s="178" t="s">
        <v>81</v>
      </c>
      <c r="B74" s="179">
        <f>基金残高に係る経年分析!F57</f>
        <v>808</v>
      </c>
      <c r="C74" s="179">
        <f>基金残高に係る経年分析!G57</f>
        <v>844</v>
      </c>
      <c r="D74" s="179">
        <f>基金残高に係る経年分析!H57</f>
        <v>824</v>
      </c>
    </row>
  </sheetData>
  <sheetProtection algorithmName="SHA-512" hashValue="XEqcFzRJYFTk2BA2j1fxSbsd9uKXgM7jEaOWDz60ifznwjoY7dHIBgpcpyr4eABUZEtko/r5Ws1NpCyyADsMMA==" saltValue="gHKUzDsj9/gDf9vqNKsM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225</v>
      </c>
      <c r="C5" s="610"/>
      <c r="D5" s="610"/>
      <c r="E5" s="610"/>
      <c r="F5" s="610"/>
      <c r="G5" s="610"/>
      <c r="H5" s="610"/>
      <c r="I5" s="610"/>
      <c r="J5" s="610"/>
      <c r="K5" s="610"/>
      <c r="L5" s="610"/>
      <c r="M5" s="610"/>
      <c r="N5" s="610"/>
      <c r="O5" s="610"/>
      <c r="P5" s="610"/>
      <c r="Q5" s="611"/>
      <c r="R5" s="612">
        <v>784787</v>
      </c>
      <c r="S5" s="613"/>
      <c r="T5" s="613"/>
      <c r="U5" s="613"/>
      <c r="V5" s="613"/>
      <c r="W5" s="613"/>
      <c r="X5" s="613"/>
      <c r="Y5" s="614"/>
      <c r="Z5" s="615">
        <v>18.8</v>
      </c>
      <c r="AA5" s="615"/>
      <c r="AB5" s="615"/>
      <c r="AC5" s="615"/>
      <c r="AD5" s="616">
        <v>784787</v>
      </c>
      <c r="AE5" s="616"/>
      <c r="AF5" s="616"/>
      <c r="AG5" s="616"/>
      <c r="AH5" s="616"/>
      <c r="AI5" s="616"/>
      <c r="AJ5" s="616"/>
      <c r="AK5" s="616"/>
      <c r="AL5" s="617">
        <v>33.5</v>
      </c>
      <c r="AM5" s="618"/>
      <c r="AN5" s="618"/>
      <c r="AO5" s="619"/>
      <c r="AP5" s="609" t="s">
        <v>226</v>
      </c>
      <c r="AQ5" s="610"/>
      <c r="AR5" s="610"/>
      <c r="AS5" s="610"/>
      <c r="AT5" s="610"/>
      <c r="AU5" s="610"/>
      <c r="AV5" s="610"/>
      <c r="AW5" s="610"/>
      <c r="AX5" s="610"/>
      <c r="AY5" s="610"/>
      <c r="AZ5" s="610"/>
      <c r="BA5" s="610"/>
      <c r="BB5" s="610"/>
      <c r="BC5" s="610"/>
      <c r="BD5" s="610"/>
      <c r="BE5" s="610"/>
      <c r="BF5" s="611"/>
      <c r="BG5" s="623">
        <v>784787</v>
      </c>
      <c r="BH5" s="624"/>
      <c r="BI5" s="624"/>
      <c r="BJ5" s="624"/>
      <c r="BK5" s="624"/>
      <c r="BL5" s="624"/>
      <c r="BM5" s="624"/>
      <c r="BN5" s="625"/>
      <c r="BO5" s="626">
        <v>100</v>
      </c>
      <c r="BP5" s="626"/>
      <c r="BQ5" s="626"/>
      <c r="BR5" s="626"/>
      <c r="BS5" s="627" t="s">
        <v>172</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15">
      <c r="B6" s="620" t="s">
        <v>230</v>
      </c>
      <c r="C6" s="621"/>
      <c r="D6" s="621"/>
      <c r="E6" s="621"/>
      <c r="F6" s="621"/>
      <c r="G6" s="621"/>
      <c r="H6" s="621"/>
      <c r="I6" s="621"/>
      <c r="J6" s="621"/>
      <c r="K6" s="621"/>
      <c r="L6" s="621"/>
      <c r="M6" s="621"/>
      <c r="N6" s="621"/>
      <c r="O6" s="621"/>
      <c r="P6" s="621"/>
      <c r="Q6" s="622"/>
      <c r="R6" s="623">
        <v>22643</v>
      </c>
      <c r="S6" s="624"/>
      <c r="T6" s="624"/>
      <c r="U6" s="624"/>
      <c r="V6" s="624"/>
      <c r="W6" s="624"/>
      <c r="X6" s="624"/>
      <c r="Y6" s="625"/>
      <c r="Z6" s="626">
        <v>0.5</v>
      </c>
      <c r="AA6" s="626"/>
      <c r="AB6" s="626"/>
      <c r="AC6" s="626"/>
      <c r="AD6" s="627">
        <v>22643</v>
      </c>
      <c r="AE6" s="627"/>
      <c r="AF6" s="627"/>
      <c r="AG6" s="627"/>
      <c r="AH6" s="627"/>
      <c r="AI6" s="627"/>
      <c r="AJ6" s="627"/>
      <c r="AK6" s="627"/>
      <c r="AL6" s="628">
        <v>1</v>
      </c>
      <c r="AM6" s="629"/>
      <c r="AN6" s="629"/>
      <c r="AO6" s="630"/>
      <c r="AP6" s="620" t="s">
        <v>231</v>
      </c>
      <c r="AQ6" s="621"/>
      <c r="AR6" s="621"/>
      <c r="AS6" s="621"/>
      <c r="AT6" s="621"/>
      <c r="AU6" s="621"/>
      <c r="AV6" s="621"/>
      <c r="AW6" s="621"/>
      <c r="AX6" s="621"/>
      <c r="AY6" s="621"/>
      <c r="AZ6" s="621"/>
      <c r="BA6" s="621"/>
      <c r="BB6" s="621"/>
      <c r="BC6" s="621"/>
      <c r="BD6" s="621"/>
      <c r="BE6" s="621"/>
      <c r="BF6" s="622"/>
      <c r="BG6" s="623">
        <v>784787</v>
      </c>
      <c r="BH6" s="624"/>
      <c r="BI6" s="624"/>
      <c r="BJ6" s="624"/>
      <c r="BK6" s="624"/>
      <c r="BL6" s="624"/>
      <c r="BM6" s="624"/>
      <c r="BN6" s="625"/>
      <c r="BO6" s="626">
        <v>100</v>
      </c>
      <c r="BP6" s="626"/>
      <c r="BQ6" s="626"/>
      <c r="BR6" s="626"/>
      <c r="BS6" s="627" t="s">
        <v>172</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55466</v>
      </c>
      <c r="CS6" s="624"/>
      <c r="CT6" s="624"/>
      <c r="CU6" s="624"/>
      <c r="CV6" s="624"/>
      <c r="CW6" s="624"/>
      <c r="CX6" s="624"/>
      <c r="CY6" s="625"/>
      <c r="CZ6" s="617">
        <v>1.4</v>
      </c>
      <c r="DA6" s="618"/>
      <c r="DB6" s="618"/>
      <c r="DC6" s="634"/>
      <c r="DD6" s="632" t="s">
        <v>172</v>
      </c>
      <c r="DE6" s="624"/>
      <c r="DF6" s="624"/>
      <c r="DG6" s="624"/>
      <c r="DH6" s="624"/>
      <c r="DI6" s="624"/>
      <c r="DJ6" s="624"/>
      <c r="DK6" s="624"/>
      <c r="DL6" s="624"/>
      <c r="DM6" s="624"/>
      <c r="DN6" s="624"/>
      <c r="DO6" s="624"/>
      <c r="DP6" s="625"/>
      <c r="DQ6" s="632">
        <v>55466</v>
      </c>
      <c r="DR6" s="624"/>
      <c r="DS6" s="624"/>
      <c r="DT6" s="624"/>
      <c r="DU6" s="624"/>
      <c r="DV6" s="624"/>
      <c r="DW6" s="624"/>
      <c r="DX6" s="624"/>
      <c r="DY6" s="624"/>
      <c r="DZ6" s="624"/>
      <c r="EA6" s="624"/>
      <c r="EB6" s="624"/>
      <c r="EC6" s="633"/>
    </row>
    <row r="7" spans="2:143" ht="11.25" customHeight="1" x14ac:dyDescent="0.15">
      <c r="B7" s="620" t="s">
        <v>233</v>
      </c>
      <c r="C7" s="621"/>
      <c r="D7" s="621"/>
      <c r="E7" s="621"/>
      <c r="F7" s="621"/>
      <c r="G7" s="621"/>
      <c r="H7" s="621"/>
      <c r="I7" s="621"/>
      <c r="J7" s="621"/>
      <c r="K7" s="621"/>
      <c r="L7" s="621"/>
      <c r="M7" s="621"/>
      <c r="N7" s="621"/>
      <c r="O7" s="621"/>
      <c r="P7" s="621"/>
      <c r="Q7" s="622"/>
      <c r="R7" s="623">
        <v>204</v>
      </c>
      <c r="S7" s="624"/>
      <c r="T7" s="624"/>
      <c r="U7" s="624"/>
      <c r="V7" s="624"/>
      <c r="W7" s="624"/>
      <c r="X7" s="624"/>
      <c r="Y7" s="625"/>
      <c r="Z7" s="626">
        <v>0</v>
      </c>
      <c r="AA7" s="626"/>
      <c r="AB7" s="626"/>
      <c r="AC7" s="626"/>
      <c r="AD7" s="627">
        <v>204</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313928</v>
      </c>
      <c r="BH7" s="624"/>
      <c r="BI7" s="624"/>
      <c r="BJ7" s="624"/>
      <c r="BK7" s="624"/>
      <c r="BL7" s="624"/>
      <c r="BM7" s="624"/>
      <c r="BN7" s="625"/>
      <c r="BO7" s="626">
        <v>40</v>
      </c>
      <c r="BP7" s="626"/>
      <c r="BQ7" s="626"/>
      <c r="BR7" s="626"/>
      <c r="BS7" s="627" t="s">
        <v>172</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660481</v>
      </c>
      <c r="CS7" s="624"/>
      <c r="CT7" s="624"/>
      <c r="CU7" s="624"/>
      <c r="CV7" s="624"/>
      <c r="CW7" s="624"/>
      <c r="CX7" s="624"/>
      <c r="CY7" s="625"/>
      <c r="CZ7" s="626">
        <v>17.100000000000001</v>
      </c>
      <c r="DA7" s="626"/>
      <c r="DB7" s="626"/>
      <c r="DC7" s="626"/>
      <c r="DD7" s="632">
        <v>18973</v>
      </c>
      <c r="DE7" s="624"/>
      <c r="DF7" s="624"/>
      <c r="DG7" s="624"/>
      <c r="DH7" s="624"/>
      <c r="DI7" s="624"/>
      <c r="DJ7" s="624"/>
      <c r="DK7" s="624"/>
      <c r="DL7" s="624"/>
      <c r="DM7" s="624"/>
      <c r="DN7" s="624"/>
      <c r="DO7" s="624"/>
      <c r="DP7" s="625"/>
      <c r="DQ7" s="632">
        <v>493788</v>
      </c>
      <c r="DR7" s="624"/>
      <c r="DS7" s="624"/>
      <c r="DT7" s="624"/>
      <c r="DU7" s="624"/>
      <c r="DV7" s="624"/>
      <c r="DW7" s="624"/>
      <c r="DX7" s="624"/>
      <c r="DY7" s="624"/>
      <c r="DZ7" s="624"/>
      <c r="EA7" s="624"/>
      <c r="EB7" s="624"/>
      <c r="EC7" s="633"/>
    </row>
    <row r="8" spans="2:143" ht="11.25" customHeight="1" x14ac:dyDescent="0.15">
      <c r="B8" s="620" t="s">
        <v>236</v>
      </c>
      <c r="C8" s="621"/>
      <c r="D8" s="621"/>
      <c r="E8" s="621"/>
      <c r="F8" s="621"/>
      <c r="G8" s="621"/>
      <c r="H8" s="621"/>
      <c r="I8" s="621"/>
      <c r="J8" s="621"/>
      <c r="K8" s="621"/>
      <c r="L8" s="621"/>
      <c r="M8" s="621"/>
      <c r="N8" s="621"/>
      <c r="O8" s="621"/>
      <c r="P8" s="621"/>
      <c r="Q8" s="622"/>
      <c r="R8" s="623">
        <v>3296</v>
      </c>
      <c r="S8" s="624"/>
      <c r="T8" s="624"/>
      <c r="U8" s="624"/>
      <c r="V8" s="624"/>
      <c r="W8" s="624"/>
      <c r="X8" s="624"/>
      <c r="Y8" s="625"/>
      <c r="Z8" s="626">
        <v>0.1</v>
      </c>
      <c r="AA8" s="626"/>
      <c r="AB8" s="626"/>
      <c r="AC8" s="626"/>
      <c r="AD8" s="627">
        <v>3296</v>
      </c>
      <c r="AE8" s="627"/>
      <c r="AF8" s="627"/>
      <c r="AG8" s="627"/>
      <c r="AH8" s="627"/>
      <c r="AI8" s="627"/>
      <c r="AJ8" s="627"/>
      <c r="AK8" s="627"/>
      <c r="AL8" s="628">
        <v>0.1</v>
      </c>
      <c r="AM8" s="629"/>
      <c r="AN8" s="629"/>
      <c r="AO8" s="630"/>
      <c r="AP8" s="620" t="s">
        <v>237</v>
      </c>
      <c r="AQ8" s="621"/>
      <c r="AR8" s="621"/>
      <c r="AS8" s="621"/>
      <c r="AT8" s="621"/>
      <c r="AU8" s="621"/>
      <c r="AV8" s="621"/>
      <c r="AW8" s="621"/>
      <c r="AX8" s="621"/>
      <c r="AY8" s="621"/>
      <c r="AZ8" s="621"/>
      <c r="BA8" s="621"/>
      <c r="BB8" s="621"/>
      <c r="BC8" s="621"/>
      <c r="BD8" s="621"/>
      <c r="BE8" s="621"/>
      <c r="BF8" s="622"/>
      <c r="BG8" s="623">
        <v>10908</v>
      </c>
      <c r="BH8" s="624"/>
      <c r="BI8" s="624"/>
      <c r="BJ8" s="624"/>
      <c r="BK8" s="624"/>
      <c r="BL8" s="624"/>
      <c r="BM8" s="624"/>
      <c r="BN8" s="625"/>
      <c r="BO8" s="626">
        <v>1.4</v>
      </c>
      <c r="BP8" s="626"/>
      <c r="BQ8" s="626"/>
      <c r="BR8" s="626"/>
      <c r="BS8" s="627" t="s">
        <v>172</v>
      </c>
      <c r="BT8" s="627"/>
      <c r="BU8" s="627"/>
      <c r="BV8" s="627"/>
      <c r="BW8" s="627"/>
      <c r="BX8" s="627"/>
      <c r="BY8" s="627"/>
      <c r="BZ8" s="627"/>
      <c r="CA8" s="627"/>
      <c r="CB8" s="631"/>
      <c r="CD8" s="620" t="s">
        <v>238</v>
      </c>
      <c r="CE8" s="621"/>
      <c r="CF8" s="621"/>
      <c r="CG8" s="621"/>
      <c r="CH8" s="621"/>
      <c r="CI8" s="621"/>
      <c r="CJ8" s="621"/>
      <c r="CK8" s="621"/>
      <c r="CL8" s="621"/>
      <c r="CM8" s="621"/>
      <c r="CN8" s="621"/>
      <c r="CO8" s="621"/>
      <c r="CP8" s="621"/>
      <c r="CQ8" s="622"/>
      <c r="CR8" s="623">
        <v>1280123</v>
      </c>
      <c r="CS8" s="624"/>
      <c r="CT8" s="624"/>
      <c r="CU8" s="624"/>
      <c r="CV8" s="624"/>
      <c r="CW8" s="624"/>
      <c r="CX8" s="624"/>
      <c r="CY8" s="625"/>
      <c r="CZ8" s="626">
        <v>33.1</v>
      </c>
      <c r="DA8" s="626"/>
      <c r="DB8" s="626"/>
      <c r="DC8" s="626"/>
      <c r="DD8" s="632">
        <v>1974</v>
      </c>
      <c r="DE8" s="624"/>
      <c r="DF8" s="624"/>
      <c r="DG8" s="624"/>
      <c r="DH8" s="624"/>
      <c r="DI8" s="624"/>
      <c r="DJ8" s="624"/>
      <c r="DK8" s="624"/>
      <c r="DL8" s="624"/>
      <c r="DM8" s="624"/>
      <c r="DN8" s="624"/>
      <c r="DO8" s="624"/>
      <c r="DP8" s="625"/>
      <c r="DQ8" s="632">
        <v>595986</v>
      </c>
      <c r="DR8" s="624"/>
      <c r="DS8" s="624"/>
      <c r="DT8" s="624"/>
      <c r="DU8" s="624"/>
      <c r="DV8" s="624"/>
      <c r="DW8" s="624"/>
      <c r="DX8" s="624"/>
      <c r="DY8" s="624"/>
      <c r="DZ8" s="624"/>
      <c r="EA8" s="624"/>
      <c r="EB8" s="624"/>
      <c r="EC8" s="633"/>
    </row>
    <row r="9" spans="2:143" ht="11.25" customHeight="1" x14ac:dyDescent="0.15">
      <c r="B9" s="620" t="s">
        <v>239</v>
      </c>
      <c r="C9" s="621"/>
      <c r="D9" s="621"/>
      <c r="E9" s="621"/>
      <c r="F9" s="621"/>
      <c r="G9" s="621"/>
      <c r="H9" s="621"/>
      <c r="I9" s="621"/>
      <c r="J9" s="621"/>
      <c r="K9" s="621"/>
      <c r="L9" s="621"/>
      <c r="M9" s="621"/>
      <c r="N9" s="621"/>
      <c r="O9" s="621"/>
      <c r="P9" s="621"/>
      <c r="Q9" s="622"/>
      <c r="R9" s="623">
        <v>2727</v>
      </c>
      <c r="S9" s="624"/>
      <c r="T9" s="624"/>
      <c r="U9" s="624"/>
      <c r="V9" s="624"/>
      <c r="W9" s="624"/>
      <c r="X9" s="624"/>
      <c r="Y9" s="625"/>
      <c r="Z9" s="626">
        <v>0.1</v>
      </c>
      <c r="AA9" s="626"/>
      <c r="AB9" s="626"/>
      <c r="AC9" s="626"/>
      <c r="AD9" s="627">
        <v>2727</v>
      </c>
      <c r="AE9" s="627"/>
      <c r="AF9" s="627"/>
      <c r="AG9" s="627"/>
      <c r="AH9" s="627"/>
      <c r="AI9" s="627"/>
      <c r="AJ9" s="627"/>
      <c r="AK9" s="627"/>
      <c r="AL9" s="628">
        <v>0.1</v>
      </c>
      <c r="AM9" s="629"/>
      <c r="AN9" s="629"/>
      <c r="AO9" s="630"/>
      <c r="AP9" s="620" t="s">
        <v>240</v>
      </c>
      <c r="AQ9" s="621"/>
      <c r="AR9" s="621"/>
      <c r="AS9" s="621"/>
      <c r="AT9" s="621"/>
      <c r="AU9" s="621"/>
      <c r="AV9" s="621"/>
      <c r="AW9" s="621"/>
      <c r="AX9" s="621"/>
      <c r="AY9" s="621"/>
      <c r="AZ9" s="621"/>
      <c r="BA9" s="621"/>
      <c r="BB9" s="621"/>
      <c r="BC9" s="621"/>
      <c r="BD9" s="621"/>
      <c r="BE9" s="621"/>
      <c r="BF9" s="622"/>
      <c r="BG9" s="623">
        <v>261807</v>
      </c>
      <c r="BH9" s="624"/>
      <c r="BI9" s="624"/>
      <c r="BJ9" s="624"/>
      <c r="BK9" s="624"/>
      <c r="BL9" s="624"/>
      <c r="BM9" s="624"/>
      <c r="BN9" s="625"/>
      <c r="BO9" s="626">
        <v>33.4</v>
      </c>
      <c r="BP9" s="626"/>
      <c r="BQ9" s="626"/>
      <c r="BR9" s="626"/>
      <c r="BS9" s="627" t="s">
        <v>172</v>
      </c>
      <c r="BT9" s="627"/>
      <c r="BU9" s="627"/>
      <c r="BV9" s="627"/>
      <c r="BW9" s="627"/>
      <c r="BX9" s="627"/>
      <c r="BY9" s="627"/>
      <c r="BZ9" s="627"/>
      <c r="CA9" s="627"/>
      <c r="CB9" s="631"/>
      <c r="CD9" s="620" t="s">
        <v>241</v>
      </c>
      <c r="CE9" s="621"/>
      <c r="CF9" s="621"/>
      <c r="CG9" s="621"/>
      <c r="CH9" s="621"/>
      <c r="CI9" s="621"/>
      <c r="CJ9" s="621"/>
      <c r="CK9" s="621"/>
      <c r="CL9" s="621"/>
      <c r="CM9" s="621"/>
      <c r="CN9" s="621"/>
      <c r="CO9" s="621"/>
      <c r="CP9" s="621"/>
      <c r="CQ9" s="622"/>
      <c r="CR9" s="623">
        <v>351937</v>
      </c>
      <c r="CS9" s="624"/>
      <c r="CT9" s="624"/>
      <c r="CU9" s="624"/>
      <c r="CV9" s="624"/>
      <c r="CW9" s="624"/>
      <c r="CX9" s="624"/>
      <c r="CY9" s="625"/>
      <c r="CZ9" s="626">
        <v>9.1</v>
      </c>
      <c r="DA9" s="626"/>
      <c r="DB9" s="626"/>
      <c r="DC9" s="626"/>
      <c r="DD9" s="632">
        <v>8654</v>
      </c>
      <c r="DE9" s="624"/>
      <c r="DF9" s="624"/>
      <c r="DG9" s="624"/>
      <c r="DH9" s="624"/>
      <c r="DI9" s="624"/>
      <c r="DJ9" s="624"/>
      <c r="DK9" s="624"/>
      <c r="DL9" s="624"/>
      <c r="DM9" s="624"/>
      <c r="DN9" s="624"/>
      <c r="DO9" s="624"/>
      <c r="DP9" s="625"/>
      <c r="DQ9" s="632">
        <v>290690</v>
      </c>
      <c r="DR9" s="624"/>
      <c r="DS9" s="624"/>
      <c r="DT9" s="624"/>
      <c r="DU9" s="624"/>
      <c r="DV9" s="624"/>
      <c r="DW9" s="624"/>
      <c r="DX9" s="624"/>
      <c r="DY9" s="624"/>
      <c r="DZ9" s="624"/>
      <c r="EA9" s="624"/>
      <c r="EB9" s="624"/>
      <c r="EC9" s="633"/>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172</v>
      </c>
      <c r="S10" s="624"/>
      <c r="T10" s="624"/>
      <c r="U10" s="624"/>
      <c r="V10" s="624"/>
      <c r="W10" s="624"/>
      <c r="X10" s="624"/>
      <c r="Y10" s="625"/>
      <c r="Z10" s="626" t="s">
        <v>172</v>
      </c>
      <c r="AA10" s="626"/>
      <c r="AB10" s="626"/>
      <c r="AC10" s="626"/>
      <c r="AD10" s="627" t="s">
        <v>172</v>
      </c>
      <c r="AE10" s="627"/>
      <c r="AF10" s="627"/>
      <c r="AG10" s="627"/>
      <c r="AH10" s="627"/>
      <c r="AI10" s="627"/>
      <c r="AJ10" s="627"/>
      <c r="AK10" s="627"/>
      <c r="AL10" s="628" t="s">
        <v>172</v>
      </c>
      <c r="AM10" s="629"/>
      <c r="AN10" s="629"/>
      <c r="AO10" s="630"/>
      <c r="AP10" s="620" t="s">
        <v>243</v>
      </c>
      <c r="AQ10" s="621"/>
      <c r="AR10" s="621"/>
      <c r="AS10" s="621"/>
      <c r="AT10" s="621"/>
      <c r="AU10" s="621"/>
      <c r="AV10" s="621"/>
      <c r="AW10" s="621"/>
      <c r="AX10" s="621"/>
      <c r="AY10" s="621"/>
      <c r="AZ10" s="621"/>
      <c r="BA10" s="621"/>
      <c r="BB10" s="621"/>
      <c r="BC10" s="621"/>
      <c r="BD10" s="621"/>
      <c r="BE10" s="621"/>
      <c r="BF10" s="622"/>
      <c r="BG10" s="623">
        <v>17301</v>
      </c>
      <c r="BH10" s="624"/>
      <c r="BI10" s="624"/>
      <c r="BJ10" s="624"/>
      <c r="BK10" s="624"/>
      <c r="BL10" s="624"/>
      <c r="BM10" s="624"/>
      <c r="BN10" s="625"/>
      <c r="BO10" s="626">
        <v>2.2000000000000002</v>
      </c>
      <c r="BP10" s="626"/>
      <c r="BQ10" s="626"/>
      <c r="BR10" s="626"/>
      <c r="BS10" s="627" t="s">
        <v>172</v>
      </c>
      <c r="BT10" s="627"/>
      <c r="BU10" s="627"/>
      <c r="BV10" s="627"/>
      <c r="BW10" s="627"/>
      <c r="BX10" s="627"/>
      <c r="BY10" s="627"/>
      <c r="BZ10" s="627"/>
      <c r="CA10" s="627"/>
      <c r="CB10" s="631"/>
      <c r="CD10" s="620" t="s">
        <v>244</v>
      </c>
      <c r="CE10" s="621"/>
      <c r="CF10" s="621"/>
      <c r="CG10" s="621"/>
      <c r="CH10" s="621"/>
      <c r="CI10" s="621"/>
      <c r="CJ10" s="621"/>
      <c r="CK10" s="621"/>
      <c r="CL10" s="621"/>
      <c r="CM10" s="621"/>
      <c r="CN10" s="621"/>
      <c r="CO10" s="621"/>
      <c r="CP10" s="621"/>
      <c r="CQ10" s="622"/>
      <c r="CR10" s="623">
        <v>5</v>
      </c>
      <c r="CS10" s="624"/>
      <c r="CT10" s="624"/>
      <c r="CU10" s="624"/>
      <c r="CV10" s="624"/>
      <c r="CW10" s="624"/>
      <c r="CX10" s="624"/>
      <c r="CY10" s="625"/>
      <c r="CZ10" s="626">
        <v>0</v>
      </c>
      <c r="DA10" s="626"/>
      <c r="DB10" s="626"/>
      <c r="DC10" s="626"/>
      <c r="DD10" s="632" t="s">
        <v>172</v>
      </c>
      <c r="DE10" s="624"/>
      <c r="DF10" s="624"/>
      <c r="DG10" s="624"/>
      <c r="DH10" s="624"/>
      <c r="DI10" s="624"/>
      <c r="DJ10" s="624"/>
      <c r="DK10" s="624"/>
      <c r="DL10" s="624"/>
      <c r="DM10" s="624"/>
      <c r="DN10" s="624"/>
      <c r="DO10" s="624"/>
      <c r="DP10" s="625"/>
      <c r="DQ10" s="632">
        <v>5</v>
      </c>
      <c r="DR10" s="624"/>
      <c r="DS10" s="624"/>
      <c r="DT10" s="624"/>
      <c r="DU10" s="624"/>
      <c r="DV10" s="624"/>
      <c r="DW10" s="624"/>
      <c r="DX10" s="624"/>
      <c r="DY10" s="624"/>
      <c r="DZ10" s="624"/>
      <c r="EA10" s="624"/>
      <c r="EB10" s="624"/>
      <c r="EC10" s="633"/>
    </row>
    <row r="11" spans="2:143" ht="11.25" customHeight="1" x14ac:dyDescent="0.15">
      <c r="B11" s="620" t="s">
        <v>245</v>
      </c>
      <c r="C11" s="621"/>
      <c r="D11" s="621"/>
      <c r="E11" s="621"/>
      <c r="F11" s="621"/>
      <c r="G11" s="621"/>
      <c r="H11" s="621"/>
      <c r="I11" s="621"/>
      <c r="J11" s="621"/>
      <c r="K11" s="621"/>
      <c r="L11" s="621"/>
      <c r="M11" s="621"/>
      <c r="N11" s="621"/>
      <c r="O11" s="621"/>
      <c r="P11" s="621"/>
      <c r="Q11" s="622"/>
      <c r="R11" s="623">
        <v>156786</v>
      </c>
      <c r="S11" s="624"/>
      <c r="T11" s="624"/>
      <c r="U11" s="624"/>
      <c r="V11" s="624"/>
      <c r="W11" s="624"/>
      <c r="X11" s="624"/>
      <c r="Y11" s="625"/>
      <c r="Z11" s="628">
        <v>3.7</v>
      </c>
      <c r="AA11" s="629"/>
      <c r="AB11" s="629"/>
      <c r="AC11" s="635"/>
      <c r="AD11" s="632">
        <v>156786</v>
      </c>
      <c r="AE11" s="624"/>
      <c r="AF11" s="624"/>
      <c r="AG11" s="624"/>
      <c r="AH11" s="624"/>
      <c r="AI11" s="624"/>
      <c r="AJ11" s="624"/>
      <c r="AK11" s="625"/>
      <c r="AL11" s="628">
        <v>6.7</v>
      </c>
      <c r="AM11" s="629"/>
      <c r="AN11" s="629"/>
      <c r="AO11" s="630"/>
      <c r="AP11" s="620" t="s">
        <v>246</v>
      </c>
      <c r="AQ11" s="621"/>
      <c r="AR11" s="621"/>
      <c r="AS11" s="621"/>
      <c r="AT11" s="621"/>
      <c r="AU11" s="621"/>
      <c r="AV11" s="621"/>
      <c r="AW11" s="621"/>
      <c r="AX11" s="621"/>
      <c r="AY11" s="621"/>
      <c r="AZ11" s="621"/>
      <c r="BA11" s="621"/>
      <c r="BB11" s="621"/>
      <c r="BC11" s="621"/>
      <c r="BD11" s="621"/>
      <c r="BE11" s="621"/>
      <c r="BF11" s="622"/>
      <c r="BG11" s="623">
        <v>23912</v>
      </c>
      <c r="BH11" s="624"/>
      <c r="BI11" s="624"/>
      <c r="BJ11" s="624"/>
      <c r="BK11" s="624"/>
      <c r="BL11" s="624"/>
      <c r="BM11" s="624"/>
      <c r="BN11" s="625"/>
      <c r="BO11" s="626">
        <v>3</v>
      </c>
      <c r="BP11" s="626"/>
      <c r="BQ11" s="626"/>
      <c r="BR11" s="626"/>
      <c r="BS11" s="627" t="s">
        <v>172</v>
      </c>
      <c r="BT11" s="627"/>
      <c r="BU11" s="627"/>
      <c r="BV11" s="627"/>
      <c r="BW11" s="627"/>
      <c r="BX11" s="627"/>
      <c r="BY11" s="627"/>
      <c r="BZ11" s="627"/>
      <c r="CA11" s="627"/>
      <c r="CB11" s="631"/>
      <c r="CD11" s="620" t="s">
        <v>247</v>
      </c>
      <c r="CE11" s="621"/>
      <c r="CF11" s="621"/>
      <c r="CG11" s="621"/>
      <c r="CH11" s="621"/>
      <c r="CI11" s="621"/>
      <c r="CJ11" s="621"/>
      <c r="CK11" s="621"/>
      <c r="CL11" s="621"/>
      <c r="CM11" s="621"/>
      <c r="CN11" s="621"/>
      <c r="CO11" s="621"/>
      <c r="CP11" s="621"/>
      <c r="CQ11" s="622"/>
      <c r="CR11" s="623">
        <v>41715</v>
      </c>
      <c r="CS11" s="624"/>
      <c r="CT11" s="624"/>
      <c r="CU11" s="624"/>
      <c r="CV11" s="624"/>
      <c r="CW11" s="624"/>
      <c r="CX11" s="624"/>
      <c r="CY11" s="625"/>
      <c r="CZ11" s="626">
        <v>1.1000000000000001</v>
      </c>
      <c r="DA11" s="626"/>
      <c r="DB11" s="626"/>
      <c r="DC11" s="626"/>
      <c r="DD11" s="632">
        <v>10319</v>
      </c>
      <c r="DE11" s="624"/>
      <c r="DF11" s="624"/>
      <c r="DG11" s="624"/>
      <c r="DH11" s="624"/>
      <c r="DI11" s="624"/>
      <c r="DJ11" s="624"/>
      <c r="DK11" s="624"/>
      <c r="DL11" s="624"/>
      <c r="DM11" s="624"/>
      <c r="DN11" s="624"/>
      <c r="DO11" s="624"/>
      <c r="DP11" s="625"/>
      <c r="DQ11" s="632">
        <v>32802</v>
      </c>
      <c r="DR11" s="624"/>
      <c r="DS11" s="624"/>
      <c r="DT11" s="624"/>
      <c r="DU11" s="624"/>
      <c r="DV11" s="624"/>
      <c r="DW11" s="624"/>
      <c r="DX11" s="624"/>
      <c r="DY11" s="624"/>
      <c r="DZ11" s="624"/>
      <c r="EA11" s="624"/>
      <c r="EB11" s="624"/>
      <c r="EC11" s="633"/>
    </row>
    <row r="12" spans="2:143" ht="11.25" customHeight="1" x14ac:dyDescent="0.15">
      <c r="B12" s="620" t="s">
        <v>248</v>
      </c>
      <c r="C12" s="621"/>
      <c r="D12" s="621"/>
      <c r="E12" s="621"/>
      <c r="F12" s="621"/>
      <c r="G12" s="621"/>
      <c r="H12" s="621"/>
      <c r="I12" s="621"/>
      <c r="J12" s="621"/>
      <c r="K12" s="621"/>
      <c r="L12" s="621"/>
      <c r="M12" s="621"/>
      <c r="N12" s="621"/>
      <c r="O12" s="621"/>
      <c r="P12" s="621"/>
      <c r="Q12" s="622"/>
      <c r="R12" s="623" t="s">
        <v>172</v>
      </c>
      <c r="S12" s="624"/>
      <c r="T12" s="624"/>
      <c r="U12" s="624"/>
      <c r="V12" s="624"/>
      <c r="W12" s="624"/>
      <c r="X12" s="624"/>
      <c r="Y12" s="625"/>
      <c r="Z12" s="626" t="s">
        <v>172</v>
      </c>
      <c r="AA12" s="626"/>
      <c r="AB12" s="626"/>
      <c r="AC12" s="626"/>
      <c r="AD12" s="627" t="s">
        <v>172</v>
      </c>
      <c r="AE12" s="627"/>
      <c r="AF12" s="627"/>
      <c r="AG12" s="627"/>
      <c r="AH12" s="627"/>
      <c r="AI12" s="627"/>
      <c r="AJ12" s="627"/>
      <c r="AK12" s="627"/>
      <c r="AL12" s="628" t="s">
        <v>172</v>
      </c>
      <c r="AM12" s="629"/>
      <c r="AN12" s="629"/>
      <c r="AO12" s="630"/>
      <c r="AP12" s="620" t="s">
        <v>249</v>
      </c>
      <c r="AQ12" s="621"/>
      <c r="AR12" s="621"/>
      <c r="AS12" s="621"/>
      <c r="AT12" s="621"/>
      <c r="AU12" s="621"/>
      <c r="AV12" s="621"/>
      <c r="AW12" s="621"/>
      <c r="AX12" s="621"/>
      <c r="AY12" s="621"/>
      <c r="AZ12" s="621"/>
      <c r="BA12" s="621"/>
      <c r="BB12" s="621"/>
      <c r="BC12" s="621"/>
      <c r="BD12" s="621"/>
      <c r="BE12" s="621"/>
      <c r="BF12" s="622"/>
      <c r="BG12" s="623">
        <v>399308</v>
      </c>
      <c r="BH12" s="624"/>
      <c r="BI12" s="624"/>
      <c r="BJ12" s="624"/>
      <c r="BK12" s="624"/>
      <c r="BL12" s="624"/>
      <c r="BM12" s="624"/>
      <c r="BN12" s="625"/>
      <c r="BO12" s="626">
        <v>50.9</v>
      </c>
      <c r="BP12" s="626"/>
      <c r="BQ12" s="626"/>
      <c r="BR12" s="626"/>
      <c r="BS12" s="627" t="s">
        <v>172</v>
      </c>
      <c r="BT12" s="627"/>
      <c r="BU12" s="627"/>
      <c r="BV12" s="627"/>
      <c r="BW12" s="627"/>
      <c r="BX12" s="627"/>
      <c r="BY12" s="627"/>
      <c r="BZ12" s="627"/>
      <c r="CA12" s="627"/>
      <c r="CB12" s="631"/>
      <c r="CD12" s="620" t="s">
        <v>250</v>
      </c>
      <c r="CE12" s="621"/>
      <c r="CF12" s="621"/>
      <c r="CG12" s="621"/>
      <c r="CH12" s="621"/>
      <c r="CI12" s="621"/>
      <c r="CJ12" s="621"/>
      <c r="CK12" s="621"/>
      <c r="CL12" s="621"/>
      <c r="CM12" s="621"/>
      <c r="CN12" s="621"/>
      <c r="CO12" s="621"/>
      <c r="CP12" s="621"/>
      <c r="CQ12" s="622"/>
      <c r="CR12" s="623">
        <v>89105</v>
      </c>
      <c r="CS12" s="624"/>
      <c r="CT12" s="624"/>
      <c r="CU12" s="624"/>
      <c r="CV12" s="624"/>
      <c r="CW12" s="624"/>
      <c r="CX12" s="624"/>
      <c r="CY12" s="625"/>
      <c r="CZ12" s="626">
        <v>2.2999999999999998</v>
      </c>
      <c r="DA12" s="626"/>
      <c r="DB12" s="626"/>
      <c r="DC12" s="626"/>
      <c r="DD12" s="632" t="s">
        <v>128</v>
      </c>
      <c r="DE12" s="624"/>
      <c r="DF12" s="624"/>
      <c r="DG12" s="624"/>
      <c r="DH12" s="624"/>
      <c r="DI12" s="624"/>
      <c r="DJ12" s="624"/>
      <c r="DK12" s="624"/>
      <c r="DL12" s="624"/>
      <c r="DM12" s="624"/>
      <c r="DN12" s="624"/>
      <c r="DO12" s="624"/>
      <c r="DP12" s="625"/>
      <c r="DQ12" s="632">
        <v>87485</v>
      </c>
      <c r="DR12" s="624"/>
      <c r="DS12" s="624"/>
      <c r="DT12" s="624"/>
      <c r="DU12" s="624"/>
      <c r="DV12" s="624"/>
      <c r="DW12" s="624"/>
      <c r="DX12" s="624"/>
      <c r="DY12" s="624"/>
      <c r="DZ12" s="624"/>
      <c r="EA12" s="624"/>
      <c r="EB12" s="624"/>
      <c r="EC12" s="633"/>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172</v>
      </c>
      <c r="S13" s="624"/>
      <c r="T13" s="624"/>
      <c r="U13" s="624"/>
      <c r="V13" s="624"/>
      <c r="W13" s="624"/>
      <c r="X13" s="624"/>
      <c r="Y13" s="625"/>
      <c r="Z13" s="626" t="s">
        <v>252</v>
      </c>
      <c r="AA13" s="626"/>
      <c r="AB13" s="626"/>
      <c r="AC13" s="626"/>
      <c r="AD13" s="627" t="s">
        <v>252</v>
      </c>
      <c r="AE13" s="627"/>
      <c r="AF13" s="627"/>
      <c r="AG13" s="627"/>
      <c r="AH13" s="627"/>
      <c r="AI13" s="627"/>
      <c r="AJ13" s="627"/>
      <c r="AK13" s="627"/>
      <c r="AL13" s="628" t="s">
        <v>172</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397936</v>
      </c>
      <c r="BH13" s="624"/>
      <c r="BI13" s="624"/>
      <c r="BJ13" s="624"/>
      <c r="BK13" s="624"/>
      <c r="BL13" s="624"/>
      <c r="BM13" s="624"/>
      <c r="BN13" s="625"/>
      <c r="BO13" s="626">
        <v>50.7</v>
      </c>
      <c r="BP13" s="626"/>
      <c r="BQ13" s="626"/>
      <c r="BR13" s="626"/>
      <c r="BS13" s="627" t="s">
        <v>172</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618036</v>
      </c>
      <c r="CS13" s="624"/>
      <c r="CT13" s="624"/>
      <c r="CU13" s="624"/>
      <c r="CV13" s="624"/>
      <c r="CW13" s="624"/>
      <c r="CX13" s="624"/>
      <c r="CY13" s="625"/>
      <c r="CZ13" s="626">
        <v>16</v>
      </c>
      <c r="DA13" s="626"/>
      <c r="DB13" s="626"/>
      <c r="DC13" s="626"/>
      <c r="DD13" s="632">
        <v>246197</v>
      </c>
      <c r="DE13" s="624"/>
      <c r="DF13" s="624"/>
      <c r="DG13" s="624"/>
      <c r="DH13" s="624"/>
      <c r="DI13" s="624"/>
      <c r="DJ13" s="624"/>
      <c r="DK13" s="624"/>
      <c r="DL13" s="624"/>
      <c r="DM13" s="624"/>
      <c r="DN13" s="624"/>
      <c r="DO13" s="624"/>
      <c r="DP13" s="625"/>
      <c r="DQ13" s="632">
        <v>253459</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172</v>
      </c>
      <c r="S14" s="624"/>
      <c r="T14" s="624"/>
      <c r="U14" s="624"/>
      <c r="V14" s="624"/>
      <c r="W14" s="624"/>
      <c r="X14" s="624"/>
      <c r="Y14" s="625"/>
      <c r="Z14" s="626" t="s">
        <v>128</v>
      </c>
      <c r="AA14" s="626"/>
      <c r="AB14" s="626"/>
      <c r="AC14" s="626"/>
      <c r="AD14" s="627" t="s">
        <v>172</v>
      </c>
      <c r="AE14" s="627"/>
      <c r="AF14" s="627"/>
      <c r="AG14" s="627"/>
      <c r="AH14" s="627"/>
      <c r="AI14" s="627"/>
      <c r="AJ14" s="627"/>
      <c r="AK14" s="627"/>
      <c r="AL14" s="628" t="s">
        <v>172</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24771</v>
      </c>
      <c r="BH14" s="624"/>
      <c r="BI14" s="624"/>
      <c r="BJ14" s="624"/>
      <c r="BK14" s="624"/>
      <c r="BL14" s="624"/>
      <c r="BM14" s="624"/>
      <c r="BN14" s="625"/>
      <c r="BO14" s="626">
        <v>3.2</v>
      </c>
      <c r="BP14" s="626"/>
      <c r="BQ14" s="626"/>
      <c r="BR14" s="626"/>
      <c r="BS14" s="627" t="s">
        <v>172</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123689</v>
      </c>
      <c r="CS14" s="624"/>
      <c r="CT14" s="624"/>
      <c r="CU14" s="624"/>
      <c r="CV14" s="624"/>
      <c r="CW14" s="624"/>
      <c r="CX14" s="624"/>
      <c r="CY14" s="625"/>
      <c r="CZ14" s="626">
        <v>3.2</v>
      </c>
      <c r="DA14" s="626"/>
      <c r="DB14" s="626"/>
      <c r="DC14" s="626"/>
      <c r="DD14" s="632" t="s">
        <v>172</v>
      </c>
      <c r="DE14" s="624"/>
      <c r="DF14" s="624"/>
      <c r="DG14" s="624"/>
      <c r="DH14" s="624"/>
      <c r="DI14" s="624"/>
      <c r="DJ14" s="624"/>
      <c r="DK14" s="624"/>
      <c r="DL14" s="624"/>
      <c r="DM14" s="624"/>
      <c r="DN14" s="624"/>
      <c r="DO14" s="624"/>
      <c r="DP14" s="625"/>
      <c r="DQ14" s="632">
        <v>123128</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172</v>
      </c>
      <c r="S15" s="624"/>
      <c r="T15" s="624"/>
      <c r="U15" s="624"/>
      <c r="V15" s="624"/>
      <c r="W15" s="624"/>
      <c r="X15" s="624"/>
      <c r="Y15" s="625"/>
      <c r="Z15" s="626" t="s">
        <v>252</v>
      </c>
      <c r="AA15" s="626"/>
      <c r="AB15" s="626"/>
      <c r="AC15" s="626"/>
      <c r="AD15" s="627" t="s">
        <v>172</v>
      </c>
      <c r="AE15" s="627"/>
      <c r="AF15" s="627"/>
      <c r="AG15" s="627"/>
      <c r="AH15" s="627"/>
      <c r="AI15" s="627"/>
      <c r="AJ15" s="627"/>
      <c r="AK15" s="627"/>
      <c r="AL15" s="628" t="s">
        <v>172</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46780</v>
      </c>
      <c r="BH15" s="624"/>
      <c r="BI15" s="624"/>
      <c r="BJ15" s="624"/>
      <c r="BK15" s="624"/>
      <c r="BL15" s="624"/>
      <c r="BM15" s="624"/>
      <c r="BN15" s="625"/>
      <c r="BO15" s="626">
        <v>6</v>
      </c>
      <c r="BP15" s="626"/>
      <c r="BQ15" s="626"/>
      <c r="BR15" s="626"/>
      <c r="BS15" s="627" t="s">
        <v>172</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332835</v>
      </c>
      <c r="CS15" s="624"/>
      <c r="CT15" s="624"/>
      <c r="CU15" s="624"/>
      <c r="CV15" s="624"/>
      <c r="CW15" s="624"/>
      <c r="CX15" s="624"/>
      <c r="CY15" s="625"/>
      <c r="CZ15" s="626">
        <v>8.6</v>
      </c>
      <c r="DA15" s="626"/>
      <c r="DB15" s="626"/>
      <c r="DC15" s="626"/>
      <c r="DD15" s="632">
        <v>4158</v>
      </c>
      <c r="DE15" s="624"/>
      <c r="DF15" s="624"/>
      <c r="DG15" s="624"/>
      <c r="DH15" s="624"/>
      <c r="DI15" s="624"/>
      <c r="DJ15" s="624"/>
      <c r="DK15" s="624"/>
      <c r="DL15" s="624"/>
      <c r="DM15" s="624"/>
      <c r="DN15" s="624"/>
      <c r="DO15" s="624"/>
      <c r="DP15" s="625"/>
      <c r="DQ15" s="632">
        <v>297604</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3350</v>
      </c>
      <c r="S16" s="624"/>
      <c r="T16" s="624"/>
      <c r="U16" s="624"/>
      <c r="V16" s="624"/>
      <c r="W16" s="624"/>
      <c r="X16" s="624"/>
      <c r="Y16" s="625"/>
      <c r="Z16" s="626">
        <v>0.1</v>
      </c>
      <c r="AA16" s="626"/>
      <c r="AB16" s="626"/>
      <c r="AC16" s="626"/>
      <c r="AD16" s="627">
        <v>3350</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172</v>
      </c>
      <c r="BH16" s="624"/>
      <c r="BI16" s="624"/>
      <c r="BJ16" s="624"/>
      <c r="BK16" s="624"/>
      <c r="BL16" s="624"/>
      <c r="BM16" s="624"/>
      <c r="BN16" s="625"/>
      <c r="BO16" s="626" t="s">
        <v>172</v>
      </c>
      <c r="BP16" s="626"/>
      <c r="BQ16" s="626"/>
      <c r="BR16" s="626"/>
      <c r="BS16" s="627" t="s">
        <v>172</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172</v>
      </c>
      <c r="CS16" s="624"/>
      <c r="CT16" s="624"/>
      <c r="CU16" s="624"/>
      <c r="CV16" s="624"/>
      <c r="CW16" s="624"/>
      <c r="CX16" s="624"/>
      <c r="CY16" s="625"/>
      <c r="CZ16" s="626" t="s">
        <v>172</v>
      </c>
      <c r="DA16" s="626"/>
      <c r="DB16" s="626"/>
      <c r="DC16" s="626"/>
      <c r="DD16" s="632" t="s">
        <v>172</v>
      </c>
      <c r="DE16" s="624"/>
      <c r="DF16" s="624"/>
      <c r="DG16" s="624"/>
      <c r="DH16" s="624"/>
      <c r="DI16" s="624"/>
      <c r="DJ16" s="624"/>
      <c r="DK16" s="624"/>
      <c r="DL16" s="624"/>
      <c r="DM16" s="624"/>
      <c r="DN16" s="624"/>
      <c r="DO16" s="624"/>
      <c r="DP16" s="625"/>
      <c r="DQ16" s="632" t="s">
        <v>172</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12675</v>
      </c>
      <c r="S17" s="624"/>
      <c r="T17" s="624"/>
      <c r="U17" s="624"/>
      <c r="V17" s="624"/>
      <c r="W17" s="624"/>
      <c r="X17" s="624"/>
      <c r="Y17" s="625"/>
      <c r="Z17" s="626">
        <v>0.3</v>
      </c>
      <c r="AA17" s="626"/>
      <c r="AB17" s="626"/>
      <c r="AC17" s="626"/>
      <c r="AD17" s="627">
        <v>12675</v>
      </c>
      <c r="AE17" s="627"/>
      <c r="AF17" s="627"/>
      <c r="AG17" s="627"/>
      <c r="AH17" s="627"/>
      <c r="AI17" s="627"/>
      <c r="AJ17" s="627"/>
      <c r="AK17" s="627"/>
      <c r="AL17" s="628">
        <v>0.5</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172</v>
      </c>
      <c r="BH17" s="624"/>
      <c r="BI17" s="624"/>
      <c r="BJ17" s="624"/>
      <c r="BK17" s="624"/>
      <c r="BL17" s="624"/>
      <c r="BM17" s="624"/>
      <c r="BN17" s="625"/>
      <c r="BO17" s="626" t="s">
        <v>172</v>
      </c>
      <c r="BP17" s="626"/>
      <c r="BQ17" s="626"/>
      <c r="BR17" s="626"/>
      <c r="BS17" s="627" t="s">
        <v>172</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318593</v>
      </c>
      <c r="CS17" s="624"/>
      <c r="CT17" s="624"/>
      <c r="CU17" s="624"/>
      <c r="CV17" s="624"/>
      <c r="CW17" s="624"/>
      <c r="CX17" s="624"/>
      <c r="CY17" s="625"/>
      <c r="CZ17" s="626">
        <v>8.1999999999999993</v>
      </c>
      <c r="DA17" s="626"/>
      <c r="DB17" s="626"/>
      <c r="DC17" s="626"/>
      <c r="DD17" s="632" t="s">
        <v>172</v>
      </c>
      <c r="DE17" s="624"/>
      <c r="DF17" s="624"/>
      <c r="DG17" s="624"/>
      <c r="DH17" s="624"/>
      <c r="DI17" s="624"/>
      <c r="DJ17" s="624"/>
      <c r="DK17" s="624"/>
      <c r="DL17" s="624"/>
      <c r="DM17" s="624"/>
      <c r="DN17" s="624"/>
      <c r="DO17" s="624"/>
      <c r="DP17" s="625"/>
      <c r="DQ17" s="632">
        <v>282210</v>
      </c>
      <c r="DR17" s="624"/>
      <c r="DS17" s="624"/>
      <c r="DT17" s="624"/>
      <c r="DU17" s="624"/>
      <c r="DV17" s="624"/>
      <c r="DW17" s="624"/>
      <c r="DX17" s="624"/>
      <c r="DY17" s="624"/>
      <c r="DZ17" s="624"/>
      <c r="EA17" s="624"/>
      <c r="EB17" s="624"/>
      <c r="EC17" s="633"/>
    </row>
    <row r="18" spans="2:133" ht="11.25" customHeight="1" x14ac:dyDescent="0.15">
      <c r="B18" s="620" t="s">
        <v>267</v>
      </c>
      <c r="C18" s="621"/>
      <c r="D18" s="621"/>
      <c r="E18" s="621"/>
      <c r="F18" s="621"/>
      <c r="G18" s="621"/>
      <c r="H18" s="621"/>
      <c r="I18" s="621"/>
      <c r="J18" s="621"/>
      <c r="K18" s="621"/>
      <c r="L18" s="621"/>
      <c r="M18" s="621"/>
      <c r="N18" s="621"/>
      <c r="O18" s="621"/>
      <c r="P18" s="621"/>
      <c r="Q18" s="622"/>
      <c r="R18" s="623">
        <v>7081</v>
      </c>
      <c r="S18" s="624"/>
      <c r="T18" s="624"/>
      <c r="U18" s="624"/>
      <c r="V18" s="624"/>
      <c r="W18" s="624"/>
      <c r="X18" s="624"/>
      <c r="Y18" s="625"/>
      <c r="Z18" s="626">
        <v>0.2</v>
      </c>
      <c r="AA18" s="626"/>
      <c r="AB18" s="626"/>
      <c r="AC18" s="626"/>
      <c r="AD18" s="627">
        <v>7081</v>
      </c>
      <c r="AE18" s="627"/>
      <c r="AF18" s="627"/>
      <c r="AG18" s="627"/>
      <c r="AH18" s="627"/>
      <c r="AI18" s="627"/>
      <c r="AJ18" s="627"/>
      <c r="AK18" s="627"/>
      <c r="AL18" s="628">
        <v>0.3</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252</v>
      </c>
      <c r="BH18" s="624"/>
      <c r="BI18" s="624"/>
      <c r="BJ18" s="624"/>
      <c r="BK18" s="624"/>
      <c r="BL18" s="624"/>
      <c r="BM18" s="624"/>
      <c r="BN18" s="625"/>
      <c r="BO18" s="626" t="s">
        <v>172</v>
      </c>
      <c r="BP18" s="626"/>
      <c r="BQ18" s="626"/>
      <c r="BR18" s="626"/>
      <c r="BS18" s="627" t="s">
        <v>172</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172</v>
      </c>
      <c r="CS18" s="624"/>
      <c r="CT18" s="624"/>
      <c r="CU18" s="624"/>
      <c r="CV18" s="624"/>
      <c r="CW18" s="624"/>
      <c r="CX18" s="624"/>
      <c r="CY18" s="625"/>
      <c r="CZ18" s="626" t="s">
        <v>172</v>
      </c>
      <c r="DA18" s="626"/>
      <c r="DB18" s="626"/>
      <c r="DC18" s="626"/>
      <c r="DD18" s="632" t="s">
        <v>172</v>
      </c>
      <c r="DE18" s="624"/>
      <c r="DF18" s="624"/>
      <c r="DG18" s="624"/>
      <c r="DH18" s="624"/>
      <c r="DI18" s="624"/>
      <c r="DJ18" s="624"/>
      <c r="DK18" s="624"/>
      <c r="DL18" s="624"/>
      <c r="DM18" s="624"/>
      <c r="DN18" s="624"/>
      <c r="DO18" s="624"/>
      <c r="DP18" s="625"/>
      <c r="DQ18" s="632" t="s">
        <v>172</v>
      </c>
      <c r="DR18" s="624"/>
      <c r="DS18" s="624"/>
      <c r="DT18" s="624"/>
      <c r="DU18" s="624"/>
      <c r="DV18" s="624"/>
      <c r="DW18" s="624"/>
      <c r="DX18" s="624"/>
      <c r="DY18" s="624"/>
      <c r="DZ18" s="624"/>
      <c r="EA18" s="624"/>
      <c r="EB18" s="624"/>
      <c r="EC18" s="633"/>
    </row>
    <row r="19" spans="2:133" ht="11.25" customHeight="1" x14ac:dyDescent="0.15">
      <c r="B19" s="620" t="s">
        <v>270</v>
      </c>
      <c r="C19" s="621"/>
      <c r="D19" s="621"/>
      <c r="E19" s="621"/>
      <c r="F19" s="621"/>
      <c r="G19" s="621"/>
      <c r="H19" s="621"/>
      <c r="I19" s="621"/>
      <c r="J19" s="621"/>
      <c r="K19" s="621"/>
      <c r="L19" s="621"/>
      <c r="M19" s="621"/>
      <c r="N19" s="621"/>
      <c r="O19" s="621"/>
      <c r="P19" s="621"/>
      <c r="Q19" s="622"/>
      <c r="R19" s="623">
        <v>7081</v>
      </c>
      <c r="S19" s="624"/>
      <c r="T19" s="624"/>
      <c r="U19" s="624"/>
      <c r="V19" s="624"/>
      <c r="W19" s="624"/>
      <c r="X19" s="624"/>
      <c r="Y19" s="625"/>
      <c r="Z19" s="626">
        <v>0.2</v>
      </c>
      <c r="AA19" s="626"/>
      <c r="AB19" s="626"/>
      <c r="AC19" s="626"/>
      <c r="AD19" s="627">
        <v>7081</v>
      </c>
      <c r="AE19" s="627"/>
      <c r="AF19" s="627"/>
      <c r="AG19" s="627"/>
      <c r="AH19" s="627"/>
      <c r="AI19" s="627"/>
      <c r="AJ19" s="627"/>
      <c r="AK19" s="627"/>
      <c r="AL19" s="628">
        <v>0.3</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t="s">
        <v>172</v>
      </c>
      <c r="BH19" s="624"/>
      <c r="BI19" s="624"/>
      <c r="BJ19" s="624"/>
      <c r="BK19" s="624"/>
      <c r="BL19" s="624"/>
      <c r="BM19" s="624"/>
      <c r="BN19" s="625"/>
      <c r="BO19" s="626" t="s">
        <v>172</v>
      </c>
      <c r="BP19" s="626"/>
      <c r="BQ19" s="626"/>
      <c r="BR19" s="626"/>
      <c r="BS19" s="627" t="s">
        <v>172</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172</v>
      </c>
      <c r="CS19" s="624"/>
      <c r="CT19" s="624"/>
      <c r="CU19" s="624"/>
      <c r="CV19" s="624"/>
      <c r="CW19" s="624"/>
      <c r="CX19" s="624"/>
      <c r="CY19" s="625"/>
      <c r="CZ19" s="626" t="s">
        <v>172</v>
      </c>
      <c r="DA19" s="626"/>
      <c r="DB19" s="626"/>
      <c r="DC19" s="626"/>
      <c r="DD19" s="632" t="s">
        <v>172</v>
      </c>
      <c r="DE19" s="624"/>
      <c r="DF19" s="624"/>
      <c r="DG19" s="624"/>
      <c r="DH19" s="624"/>
      <c r="DI19" s="624"/>
      <c r="DJ19" s="624"/>
      <c r="DK19" s="624"/>
      <c r="DL19" s="624"/>
      <c r="DM19" s="624"/>
      <c r="DN19" s="624"/>
      <c r="DO19" s="624"/>
      <c r="DP19" s="625"/>
      <c r="DQ19" s="632" t="s">
        <v>172</v>
      </c>
      <c r="DR19" s="624"/>
      <c r="DS19" s="624"/>
      <c r="DT19" s="624"/>
      <c r="DU19" s="624"/>
      <c r="DV19" s="624"/>
      <c r="DW19" s="624"/>
      <c r="DX19" s="624"/>
      <c r="DY19" s="624"/>
      <c r="DZ19" s="624"/>
      <c r="EA19" s="624"/>
      <c r="EB19" s="624"/>
      <c r="EC19" s="633"/>
    </row>
    <row r="20" spans="2:133" ht="11.25" customHeight="1" x14ac:dyDescent="0.15">
      <c r="B20" s="636" t="s">
        <v>273</v>
      </c>
      <c r="C20" s="637"/>
      <c r="D20" s="637"/>
      <c r="E20" s="637"/>
      <c r="F20" s="637"/>
      <c r="G20" s="637"/>
      <c r="H20" s="637"/>
      <c r="I20" s="637"/>
      <c r="J20" s="637"/>
      <c r="K20" s="637"/>
      <c r="L20" s="637"/>
      <c r="M20" s="637"/>
      <c r="N20" s="637"/>
      <c r="O20" s="637"/>
      <c r="P20" s="637"/>
      <c r="Q20" s="638"/>
      <c r="R20" s="623" t="s">
        <v>172</v>
      </c>
      <c r="S20" s="624"/>
      <c r="T20" s="624"/>
      <c r="U20" s="624"/>
      <c r="V20" s="624"/>
      <c r="W20" s="624"/>
      <c r="X20" s="624"/>
      <c r="Y20" s="625"/>
      <c r="Z20" s="626" t="s">
        <v>172</v>
      </c>
      <c r="AA20" s="626"/>
      <c r="AB20" s="626"/>
      <c r="AC20" s="626"/>
      <c r="AD20" s="627" t="s">
        <v>172</v>
      </c>
      <c r="AE20" s="627"/>
      <c r="AF20" s="627"/>
      <c r="AG20" s="627"/>
      <c r="AH20" s="627"/>
      <c r="AI20" s="627"/>
      <c r="AJ20" s="627"/>
      <c r="AK20" s="627"/>
      <c r="AL20" s="628" t="s">
        <v>172</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t="s">
        <v>172</v>
      </c>
      <c r="BH20" s="624"/>
      <c r="BI20" s="624"/>
      <c r="BJ20" s="624"/>
      <c r="BK20" s="624"/>
      <c r="BL20" s="624"/>
      <c r="BM20" s="624"/>
      <c r="BN20" s="625"/>
      <c r="BO20" s="626" t="s">
        <v>172</v>
      </c>
      <c r="BP20" s="626"/>
      <c r="BQ20" s="626"/>
      <c r="BR20" s="626"/>
      <c r="BS20" s="627" t="s">
        <v>252</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3871985</v>
      </c>
      <c r="CS20" s="624"/>
      <c r="CT20" s="624"/>
      <c r="CU20" s="624"/>
      <c r="CV20" s="624"/>
      <c r="CW20" s="624"/>
      <c r="CX20" s="624"/>
      <c r="CY20" s="625"/>
      <c r="CZ20" s="626">
        <v>100</v>
      </c>
      <c r="DA20" s="626"/>
      <c r="DB20" s="626"/>
      <c r="DC20" s="626"/>
      <c r="DD20" s="632">
        <v>290275</v>
      </c>
      <c r="DE20" s="624"/>
      <c r="DF20" s="624"/>
      <c r="DG20" s="624"/>
      <c r="DH20" s="624"/>
      <c r="DI20" s="624"/>
      <c r="DJ20" s="624"/>
      <c r="DK20" s="624"/>
      <c r="DL20" s="624"/>
      <c r="DM20" s="624"/>
      <c r="DN20" s="624"/>
      <c r="DO20" s="624"/>
      <c r="DP20" s="625"/>
      <c r="DQ20" s="632">
        <v>2512623</v>
      </c>
      <c r="DR20" s="624"/>
      <c r="DS20" s="624"/>
      <c r="DT20" s="624"/>
      <c r="DU20" s="624"/>
      <c r="DV20" s="624"/>
      <c r="DW20" s="624"/>
      <c r="DX20" s="624"/>
      <c r="DY20" s="624"/>
      <c r="DZ20" s="624"/>
      <c r="EA20" s="624"/>
      <c r="EB20" s="624"/>
      <c r="EC20" s="633"/>
    </row>
    <row r="21" spans="2:133" ht="11.25" customHeight="1" x14ac:dyDescent="0.15">
      <c r="B21" s="620" t="s">
        <v>276</v>
      </c>
      <c r="C21" s="621"/>
      <c r="D21" s="621"/>
      <c r="E21" s="621"/>
      <c r="F21" s="621"/>
      <c r="G21" s="621"/>
      <c r="H21" s="621"/>
      <c r="I21" s="621"/>
      <c r="J21" s="621"/>
      <c r="K21" s="621"/>
      <c r="L21" s="621"/>
      <c r="M21" s="621"/>
      <c r="N21" s="621"/>
      <c r="O21" s="621"/>
      <c r="P21" s="621"/>
      <c r="Q21" s="622"/>
      <c r="R21" s="623">
        <v>1457882</v>
      </c>
      <c r="S21" s="624"/>
      <c r="T21" s="624"/>
      <c r="U21" s="624"/>
      <c r="V21" s="624"/>
      <c r="W21" s="624"/>
      <c r="X21" s="624"/>
      <c r="Y21" s="625"/>
      <c r="Z21" s="626">
        <v>34.799999999999997</v>
      </c>
      <c r="AA21" s="626"/>
      <c r="AB21" s="626"/>
      <c r="AC21" s="626"/>
      <c r="AD21" s="627">
        <v>1344714</v>
      </c>
      <c r="AE21" s="627"/>
      <c r="AF21" s="627"/>
      <c r="AG21" s="627"/>
      <c r="AH21" s="627"/>
      <c r="AI21" s="627"/>
      <c r="AJ21" s="627"/>
      <c r="AK21" s="627"/>
      <c r="AL21" s="628">
        <v>57.4</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172</v>
      </c>
      <c r="BH21" s="624"/>
      <c r="BI21" s="624"/>
      <c r="BJ21" s="624"/>
      <c r="BK21" s="624"/>
      <c r="BL21" s="624"/>
      <c r="BM21" s="624"/>
      <c r="BN21" s="625"/>
      <c r="BO21" s="626" t="s">
        <v>172</v>
      </c>
      <c r="BP21" s="626"/>
      <c r="BQ21" s="626"/>
      <c r="BR21" s="626"/>
      <c r="BS21" s="627" t="s">
        <v>172</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278</v>
      </c>
      <c r="C22" s="621"/>
      <c r="D22" s="621"/>
      <c r="E22" s="621"/>
      <c r="F22" s="621"/>
      <c r="G22" s="621"/>
      <c r="H22" s="621"/>
      <c r="I22" s="621"/>
      <c r="J22" s="621"/>
      <c r="K22" s="621"/>
      <c r="L22" s="621"/>
      <c r="M22" s="621"/>
      <c r="N22" s="621"/>
      <c r="O22" s="621"/>
      <c r="P22" s="621"/>
      <c r="Q22" s="622"/>
      <c r="R22" s="623">
        <v>1344714</v>
      </c>
      <c r="S22" s="624"/>
      <c r="T22" s="624"/>
      <c r="U22" s="624"/>
      <c r="V22" s="624"/>
      <c r="W22" s="624"/>
      <c r="X22" s="624"/>
      <c r="Y22" s="625"/>
      <c r="Z22" s="626">
        <v>32.1</v>
      </c>
      <c r="AA22" s="626"/>
      <c r="AB22" s="626"/>
      <c r="AC22" s="626"/>
      <c r="AD22" s="627">
        <v>1344714</v>
      </c>
      <c r="AE22" s="627"/>
      <c r="AF22" s="627"/>
      <c r="AG22" s="627"/>
      <c r="AH22" s="627"/>
      <c r="AI22" s="627"/>
      <c r="AJ22" s="627"/>
      <c r="AK22" s="627"/>
      <c r="AL22" s="628">
        <v>57.4</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172</v>
      </c>
      <c r="BP22" s="626"/>
      <c r="BQ22" s="626"/>
      <c r="BR22" s="626"/>
      <c r="BS22" s="627" t="s">
        <v>172</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281</v>
      </c>
      <c r="C23" s="621"/>
      <c r="D23" s="621"/>
      <c r="E23" s="621"/>
      <c r="F23" s="621"/>
      <c r="G23" s="621"/>
      <c r="H23" s="621"/>
      <c r="I23" s="621"/>
      <c r="J23" s="621"/>
      <c r="K23" s="621"/>
      <c r="L23" s="621"/>
      <c r="M23" s="621"/>
      <c r="N23" s="621"/>
      <c r="O23" s="621"/>
      <c r="P23" s="621"/>
      <c r="Q23" s="622"/>
      <c r="R23" s="623">
        <v>113168</v>
      </c>
      <c r="S23" s="624"/>
      <c r="T23" s="624"/>
      <c r="U23" s="624"/>
      <c r="V23" s="624"/>
      <c r="W23" s="624"/>
      <c r="X23" s="624"/>
      <c r="Y23" s="625"/>
      <c r="Z23" s="626">
        <v>2.7</v>
      </c>
      <c r="AA23" s="626"/>
      <c r="AB23" s="626"/>
      <c r="AC23" s="626"/>
      <c r="AD23" s="627" t="s">
        <v>172</v>
      </c>
      <c r="AE23" s="627"/>
      <c r="AF23" s="627"/>
      <c r="AG23" s="627"/>
      <c r="AH23" s="627"/>
      <c r="AI23" s="627"/>
      <c r="AJ23" s="627"/>
      <c r="AK23" s="627"/>
      <c r="AL23" s="628" t="s">
        <v>252</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172</v>
      </c>
      <c r="BH23" s="624"/>
      <c r="BI23" s="624"/>
      <c r="BJ23" s="624"/>
      <c r="BK23" s="624"/>
      <c r="BL23" s="624"/>
      <c r="BM23" s="624"/>
      <c r="BN23" s="625"/>
      <c r="BO23" s="626" t="s">
        <v>172</v>
      </c>
      <c r="BP23" s="626"/>
      <c r="BQ23" s="626"/>
      <c r="BR23" s="626"/>
      <c r="BS23" s="627" t="s">
        <v>172</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2" t="s">
        <v>286</v>
      </c>
      <c r="DM23" s="653"/>
      <c r="DN23" s="653"/>
      <c r="DO23" s="653"/>
      <c r="DP23" s="653"/>
      <c r="DQ23" s="653"/>
      <c r="DR23" s="653"/>
      <c r="DS23" s="653"/>
      <c r="DT23" s="653"/>
      <c r="DU23" s="653"/>
      <c r="DV23" s="654"/>
      <c r="DW23" s="605" t="s">
        <v>287</v>
      </c>
      <c r="DX23" s="606"/>
      <c r="DY23" s="606"/>
      <c r="DZ23" s="606"/>
      <c r="EA23" s="606"/>
      <c r="EB23" s="606"/>
      <c r="EC23" s="607"/>
    </row>
    <row r="24" spans="2:133" ht="11.25" customHeight="1" x14ac:dyDescent="0.15">
      <c r="B24" s="620" t="s">
        <v>288</v>
      </c>
      <c r="C24" s="621"/>
      <c r="D24" s="621"/>
      <c r="E24" s="621"/>
      <c r="F24" s="621"/>
      <c r="G24" s="621"/>
      <c r="H24" s="621"/>
      <c r="I24" s="621"/>
      <c r="J24" s="621"/>
      <c r="K24" s="621"/>
      <c r="L24" s="621"/>
      <c r="M24" s="621"/>
      <c r="N24" s="621"/>
      <c r="O24" s="621"/>
      <c r="P24" s="621"/>
      <c r="Q24" s="622"/>
      <c r="R24" s="623" t="s">
        <v>172</v>
      </c>
      <c r="S24" s="624"/>
      <c r="T24" s="624"/>
      <c r="U24" s="624"/>
      <c r="V24" s="624"/>
      <c r="W24" s="624"/>
      <c r="X24" s="624"/>
      <c r="Y24" s="625"/>
      <c r="Z24" s="626" t="s">
        <v>172</v>
      </c>
      <c r="AA24" s="626"/>
      <c r="AB24" s="626"/>
      <c r="AC24" s="626"/>
      <c r="AD24" s="627" t="s">
        <v>172</v>
      </c>
      <c r="AE24" s="627"/>
      <c r="AF24" s="627"/>
      <c r="AG24" s="627"/>
      <c r="AH24" s="627"/>
      <c r="AI24" s="627"/>
      <c r="AJ24" s="627"/>
      <c r="AK24" s="627"/>
      <c r="AL24" s="628" t="s">
        <v>252</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172</v>
      </c>
      <c r="BH24" s="624"/>
      <c r="BI24" s="624"/>
      <c r="BJ24" s="624"/>
      <c r="BK24" s="624"/>
      <c r="BL24" s="624"/>
      <c r="BM24" s="624"/>
      <c r="BN24" s="625"/>
      <c r="BO24" s="626" t="s">
        <v>172</v>
      </c>
      <c r="BP24" s="626"/>
      <c r="BQ24" s="626"/>
      <c r="BR24" s="626"/>
      <c r="BS24" s="627" t="s">
        <v>172</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1681161</v>
      </c>
      <c r="CS24" s="613"/>
      <c r="CT24" s="613"/>
      <c r="CU24" s="613"/>
      <c r="CV24" s="613"/>
      <c r="CW24" s="613"/>
      <c r="CX24" s="613"/>
      <c r="CY24" s="614"/>
      <c r="CZ24" s="617">
        <v>43.4</v>
      </c>
      <c r="DA24" s="618"/>
      <c r="DB24" s="618"/>
      <c r="DC24" s="634"/>
      <c r="DD24" s="655">
        <v>1044738</v>
      </c>
      <c r="DE24" s="613"/>
      <c r="DF24" s="613"/>
      <c r="DG24" s="613"/>
      <c r="DH24" s="613"/>
      <c r="DI24" s="613"/>
      <c r="DJ24" s="613"/>
      <c r="DK24" s="614"/>
      <c r="DL24" s="655">
        <v>1038000</v>
      </c>
      <c r="DM24" s="613"/>
      <c r="DN24" s="613"/>
      <c r="DO24" s="613"/>
      <c r="DP24" s="613"/>
      <c r="DQ24" s="613"/>
      <c r="DR24" s="613"/>
      <c r="DS24" s="613"/>
      <c r="DT24" s="613"/>
      <c r="DU24" s="613"/>
      <c r="DV24" s="614"/>
      <c r="DW24" s="617">
        <v>43.7</v>
      </c>
      <c r="DX24" s="618"/>
      <c r="DY24" s="618"/>
      <c r="DZ24" s="618"/>
      <c r="EA24" s="618"/>
      <c r="EB24" s="618"/>
      <c r="EC24" s="619"/>
    </row>
    <row r="25" spans="2:133" ht="11.25" customHeight="1" x14ac:dyDescent="0.15">
      <c r="B25" s="620" t="s">
        <v>291</v>
      </c>
      <c r="C25" s="621"/>
      <c r="D25" s="621"/>
      <c r="E25" s="621"/>
      <c r="F25" s="621"/>
      <c r="G25" s="621"/>
      <c r="H25" s="621"/>
      <c r="I25" s="621"/>
      <c r="J25" s="621"/>
      <c r="K25" s="621"/>
      <c r="L25" s="621"/>
      <c r="M25" s="621"/>
      <c r="N25" s="621"/>
      <c r="O25" s="621"/>
      <c r="P25" s="621"/>
      <c r="Q25" s="622"/>
      <c r="R25" s="623">
        <v>2451431</v>
      </c>
      <c r="S25" s="624"/>
      <c r="T25" s="624"/>
      <c r="U25" s="624"/>
      <c r="V25" s="624"/>
      <c r="W25" s="624"/>
      <c r="X25" s="624"/>
      <c r="Y25" s="625"/>
      <c r="Z25" s="626">
        <v>58.6</v>
      </c>
      <c r="AA25" s="626"/>
      <c r="AB25" s="626"/>
      <c r="AC25" s="626"/>
      <c r="AD25" s="627">
        <v>2338263</v>
      </c>
      <c r="AE25" s="627"/>
      <c r="AF25" s="627"/>
      <c r="AG25" s="627"/>
      <c r="AH25" s="627"/>
      <c r="AI25" s="627"/>
      <c r="AJ25" s="627"/>
      <c r="AK25" s="627"/>
      <c r="AL25" s="628">
        <v>99.9</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252</v>
      </c>
      <c r="BP25" s="626"/>
      <c r="BQ25" s="626"/>
      <c r="BR25" s="626"/>
      <c r="BS25" s="627" t="s">
        <v>128</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644928</v>
      </c>
      <c r="CS25" s="644"/>
      <c r="CT25" s="644"/>
      <c r="CU25" s="644"/>
      <c r="CV25" s="644"/>
      <c r="CW25" s="644"/>
      <c r="CX25" s="644"/>
      <c r="CY25" s="645"/>
      <c r="CZ25" s="628">
        <v>16.7</v>
      </c>
      <c r="DA25" s="656"/>
      <c r="DB25" s="656"/>
      <c r="DC25" s="658"/>
      <c r="DD25" s="632">
        <v>579888</v>
      </c>
      <c r="DE25" s="644"/>
      <c r="DF25" s="644"/>
      <c r="DG25" s="644"/>
      <c r="DH25" s="644"/>
      <c r="DI25" s="644"/>
      <c r="DJ25" s="644"/>
      <c r="DK25" s="645"/>
      <c r="DL25" s="632">
        <v>574920</v>
      </c>
      <c r="DM25" s="644"/>
      <c r="DN25" s="644"/>
      <c r="DO25" s="644"/>
      <c r="DP25" s="644"/>
      <c r="DQ25" s="644"/>
      <c r="DR25" s="644"/>
      <c r="DS25" s="644"/>
      <c r="DT25" s="644"/>
      <c r="DU25" s="644"/>
      <c r="DV25" s="645"/>
      <c r="DW25" s="628">
        <v>24.2</v>
      </c>
      <c r="DX25" s="656"/>
      <c r="DY25" s="656"/>
      <c r="DZ25" s="656"/>
      <c r="EA25" s="656"/>
      <c r="EB25" s="656"/>
      <c r="EC25" s="657"/>
    </row>
    <row r="26" spans="2:133" ht="11.25" customHeight="1" x14ac:dyDescent="0.15">
      <c r="B26" s="620" t="s">
        <v>294</v>
      </c>
      <c r="C26" s="621"/>
      <c r="D26" s="621"/>
      <c r="E26" s="621"/>
      <c r="F26" s="621"/>
      <c r="G26" s="621"/>
      <c r="H26" s="621"/>
      <c r="I26" s="621"/>
      <c r="J26" s="621"/>
      <c r="K26" s="621"/>
      <c r="L26" s="621"/>
      <c r="M26" s="621"/>
      <c r="N26" s="621"/>
      <c r="O26" s="621"/>
      <c r="P26" s="621"/>
      <c r="Q26" s="622"/>
      <c r="R26" s="623">
        <v>617</v>
      </c>
      <c r="S26" s="624"/>
      <c r="T26" s="624"/>
      <c r="U26" s="624"/>
      <c r="V26" s="624"/>
      <c r="W26" s="624"/>
      <c r="X26" s="624"/>
      <c r="Y26" s="625"/>
      <c r="Z26" s="626">
        <v>0</v>
      </c>
      <c r="AA26" s="626"/>
      <c r="AB26" s="626"/>
      <c r="AC26" s="626"/>
      <c r="AD26" s="627">
        <v>617</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172</v>
      </c>
      <c r="BH26" s="624"/>
      <c r="BI26" s="624"/>
      <c r="BJ26" s="624"/>
      <c r="BK26" s="624"/>
      <c r="BL26" s="624"/>
      <c r="BM26" s="624"/>
      <c r="BN26" s="625"/>
      <c r="BO26" s="626" t="s">
        <v>172</v>
      </c>
      <c r="BP26" s="626"/>
      <c r="BQ26" s="626"/>
      <c r="BR26" s="626"/>
      <c r="BS26" s="627" t="s">
        <v>172</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401273</v>
      </c>
      <c r="CS26" s="624"/>
      <c r="CT26" s="624"/>
      <c r="CU26" s="624"/>
      <c r="CV26" s="624"/>
      <c r="CW26" s="624"/>
      <c r="CX26" s="624"/>
      <c r="CY26" s="625"/>
      <c r="CZ26" s="628">
        <v>10.4</v>
      </c>
      <c r="DA26" s="656"/>
      <c r="DB26" s="656"/>
      <c r="DC26" s="658"/>
      <c r="DD26" s="632">
        <v>351098</v>
      </c>
      <c r="DE26" s="624"/>
      <c r="DF26" s="624"/>
      <c r="DG26" s="624"/>
      <c r="DH26" s="624"/>
      <c r="DI26" s="624"/>
      <c r="DJ26" s="624"/>
      <c r="DK26" s="625"/>
      <c r="DL26" s="632" t="s">
        <v>172</v>
      </c>
      <c r="DM26" s="624"/>
      <c r="DN26" s="624"/>
      <c r="DO26" s="624"/>
      <c r="DP26" s="624"/>
      <c r="DQ26" s="624"/>
      <c r="DR26" s="624"/>
      <c r="DS26" s="624"/>
      <c r="DT26" s="624"/>
      <c r="DU26" s="624"/>
      <c r="DV26" s="625"/>
      <c r="DW26" s="628" t="s">
        <v>172</v>
      </c>
      <c r="DX26" s="656"/>
      <c r="DY26" s="656"/>
      <c r="DZ26" s="656"/>
      <c r="EA26" s="656"/>
      <c r="EB26" s="656"/>
      <c r="EC26" s="657"/>
    </row>
    <row r="27" spans="2:133" ht="11.25" customHeight="1" x14ac:dyDescent="0.15">
      <c r="B27" s="620" t="s">
        <v>297</v>
      </c>
      <c r="C27" s="621"/>
      <c r="D27" s="621"/>
      <c r="E27" s="621"/>
      <c r="F27" s="621"/>
      <c r="G27" s="621"/>
      <c r="H27" s="621"/>
      <c r="I27" s="621"/>
      <c r="J27" s="621"/>
      <c r="K27" s="621"/>
      <c r="L27" s="621"/>
      <c r="M27" s="621"/>
      <c r="N27" s="621"/>
      <c r="O27" s="621"/>
      <c r="P27" s="621"/>
      <c r="Q27" s="622"/>
      <c r="R27" s="623">
        <v>80200</v>
      </c>
      <c r="S27" s="624"/>
      <c r="T27" s="624"/>
      <c r="U27" s="624"/>
      <c r="V27" s="624"/>
      <c r="W27" s="624"/>
      <c r="X27" s="624"/>
      <c r="Y27" s="625"/>
      <c r="Z27" s="626">
        <v>1.9</v>
      </c>
      <c r="AA27" s="626"/>
      <c r="AB27" s="626"/>
      <c r="AC27" s="626"/>
      <c r="AD27" s="627" t="s">
        <v>172</v>
      </c>
      <c r="AE27" s="627"/>
      <c r="AF27" s="627"/>
      <c r="AG27" s="627"/>
      <c r="AH27" s="627"/>
      <c r="AI27" s="627"/>
      <c r="AJ27" s="627"/>
      <c r="AK27" s="627"/>
      <c r="AL27" s="628" t="s">
        <v>172</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784787</v>
      </c>
      <c r="BH27" s="624"/>
      <c r="BI27" s="624"/>
      <c r="BJ27" s="624"/>
      <c r="BK27" s="624"/>
      <c r="BL27" s="624"/>
      <c r="BM27" s="624"/>
      <c r="BN27" s="625"/>
      <c r="BO27" s="626">
        <v>100</v>
      </c>
      <c r="BP27" s="626"/>
      <c r="BQ27" s="626"/>
      <c r="BR27" s="626"/>
      <c r="BS27" s="627" t="s">
        <v>172</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717640</v>
      </c>
      <c r="CS27" s="644"/>
      <c r="CT27" s="644"/>
      <c r="CU27" s="644"/>
      <c r="CV27" s="644"/>
      <c r="CW27" s="644"/>
      <c r="CX27" s="644"/>
      <c r="CY27" s="645"/>
      <c r="CZ27" s="628">
        <v>18.5</v>
      </c>
      <c r="DA27" s="656"/>
      <c r="DB27" s="656"/>
      <c r="DC27" s="658"/>
      <c r="DD27" s="632">
        <v>182640</v>
      </c>
      <c r="DE27" s="644"/>
      <c r="DF27" s="644"/>
      <c r="DG27" s="644"/>
      <c r="DH27" s="644"/>
      <c r="DI27" s="644"/>
      <c r="DJ27" s="644"/>
      <c r="DK27" s="645"/>
      <c r="DL27" s="632">
        <v>180870</v>
      </c>
      <c r="DM27" s="644"/>
      <c r="DN27" s="644"/>
      <c r="DO27" s="644"/>
      <c r="DP27" s="644"/>
      <c r="DQ27" s="644"/>
      <c r="DR27" s="644"/>
      <c r="DS27" s="644"/>
      <c r="DT27" s="644"/>
      <c r="DU27" s="644"/>
      <c r="DV27" s="645"/>
      <c r="DW27" s="628">
        <v>7.6</v>
      </c>
      <c r="DX27" s="656"/>
      <c r="DY27" s="656"/>
      <c r="DZ27" s="656"/>
      <c r="EA27" s="656"/>
      <c r="EB27" s="656"/>
      <c r="EC27" s="657"/>
    </row>
    <row r="28" spans="2:133" ht="11.25" customHeight="1" x14ac:dyDescent="0.15">
      <c r="B28" s="620" t="s">
        <v>300</v>
      </c>
      <c r="C28" s="621"/>
      <c r="D28" s="621"/>
      <c r="E28" s="621"/>
      <c r="F28" s="621"/>
      <c r="G28" s="621"/>
      <c r="H28" s="621"/>
      <c r="I28" s="621"/>
      <c r="J28" s="621"/>
      <c r="K28" s="621"/>
      <c r="L28" s="621"/>
      <c r="M28" s="621"/>
      <c r="N28" s="621"/>
      <c r="O28" s="621"/>
      <c r="P28" s="621"/>
      <c r="Q28" s="622"/>
      <c r="R28" s="623">
        <v>45993</v>
      </c>
      <c r="S28" s="624"/>
      <c r="T28" s="624"/>
      <c r="U28" s="624"/>
      <c r="V28" s="624"/>
      <c r="W28" s="624"/>
      <c r="X28" s="624"/>
      <c r="Y28" s="625"/>
      <c r="Z28" s="626">
        <v>1.1000000000000001</v>
      </c>
      <c r="AA28" s="626"/>
      <c r="AB28" s="626"/>
      <c r="AC28" s="626"/>
      <c r="AD28" s="627">
        <v>1505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318593</v>
      </c>
      <c r="CS28" s="624"/>
      <c r="CT28" s="624"/>
      <c r="CU28" s="624"/>
      <c r="CV28" s="624"/>
      <c r="CW28" s="624"/>
      <c r="CX28" s="624"/>
      <c r="CY28" s="625"/>
      <c r="CZ28" s="628">
        <v>8.1999999999999993</v>
      </c>
      <c r="DA28" s="656"/>
      <c r="DB28" s="656"/>
      <c r="DC28" s="658"/>
      <c r="DD28" s="632">
        <v>282210</v>
      </c>
      <c r="DE28" s="624"/>
      <c r="DF28" s="624"/>
      <c r="DG28" s="624"/>
      <c r="DH28" s="624"/>
      <c r="DI28" s="624"/>
      <c r="DJ28" s="624"/>
      <c r="DK28" s="625"/>
      <c r="DL28" s="632">
        <v>282210</v>
      </c>
      <c r="DM28" s="624"/>
      <c r="DN28" s="624"/>
      <c r="DO28" s="624"/>
      <c r="DP28" s="624"/>
      <c r="DQ28" s="624"/>
      <c r="DR28" s="624"/>
      <c r="DS28" s="624"/>
      <c r="DT28" s="624"/>
      <c r="DU28" s="624"/>
      <c r="DV28" s="625"/>
      <c r="DW28" s="628">
        <v>11.9</v>
      </c>
      <c r="DX28" s="656"/>
      <c r="DY28" s="656"/>
      <c r="DZ28" s="656"/>
      <c r="EA28" s="656"/>
      <c r="EB28" s="656"/>
      <c r="EC28" s="657"/>
    </row>
    <row r="29" spans="2:133" ht="11.25" customHeight="1" x14ac:dyDescent="0.15">
      <c r="B29" s="620" t="s">
        <v>302</v>
      </c>
      <c r="C29" s="621"/>
      <c r="D29" s="621"/>
      <c r="E29" s="621"/>
      <c r="F29" s="621"/>
      <c r="G29" s="621"/>
      <c r="H29" s="621"/>
      <c r="I29" s="621"/>
      <c r="J29" s="621"/>
      <c r="K29" s="621"/>
      <c r="L29" s="621"/>
      <c r="M29" s="621"/>
      <c r="N29" s="621"/>
      <c r="O29" s="621"/>
      <c r="P29" s="621"/>
      <c r="Q29" s="622"/>
      <c r="R29" s="623">
        <v>3099</v>
      </c>
      <c r="S29" s="624"/>
      <c r="T29" s="624"/>
      <c r="U29" s="624"/>
      <c r="V29" s="624"/>
      <c r="W29" s="624"/>
      <c r="X29" s="624"/>
      <c r="Y29" s="625"/>
      <c r="Z29" s="626">
        <v>0.1</v>
      </c>
      <c r="AA29" s="626"/>
      <c r="AB29" s="626"/>
      <c r="AC29" s="626"/>
      <c r="AD29" s="627" t="s">
        <v>172</v>
      </c>
      <c r="AE29" s="627"/>
      <c r="AF29" s="627"/>
      <c r="AG29" s="627"/>
      <c r="AH29" s="627"/>
      <c r="AI29" s="627"/>
      <c r="AJ29" s="627"/>
      <c r="AK29" s="627"/>
      <c r="AL29" s="628" t="s">
        <v>172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72</v>
      </c>
      <c r="CG29" s="621"/>
      <c r="CH29" s="621"/>
      <c r="CI29" s="621"/>
      <c r="CJ29" s="621"/>
      <c r="CK29" s="621"/>
      <c r="CL29" s="621"/>
      <c r="CM29" s="621"/>
      <c r="CN29" s="621"/>
      <c r="CO29" s="621"/>
      <c r="CP29" s="621"/>
      <c r="CQ29" s="622"/>
      <c r="CR29" s="623">
        <v>318593</v>
      </c>
      <c r="CS29" s="644"/>
      <c r="CT29" s="644"/>
      <c r="CU29" s="644"/>
      <c r="CV29" s="644"/>
      <c r="CW29" s="644"/>
      <c r="CX29" s="644"/>
      <c r="CY29" s="645"/>
      <c r="CZ29" s="628">
        <v>8.1999999999999993</v>
      </c>
      <c r="DA29" s="656"/>
      <c r="DB29" s="656"/>
      <c r="DC29" s="658"/>
      <c r="DD29" s="632">
        <v>282210</v>
      </c>
      <c r="DE29" s="644"/>
      <c r="DF29" s="644"/>
      <c r="DG29" s="644"/>
      <c r="DH29" s="644"/>
      <c r="DI29" s="644"/>
      <c r="DJ29" s="644"/>
      <c r="DK29" s="645"/>
      <c r="DL29" s="632">
        <v>282210</v>
      </c>
      <c r="DM29" s="644"/>
      <c r="DN29" s="644"/>
      <c r="DO29" s="644"/>
      <c r="DP29" s="644"/>
      <c r="DQ29" s="644"/>
      <c r="DR29" s="644"/>
      <c r="DS29" s="644"/>
      <c r="DT29" s="644"/>
      <c r="DU29" s="644"/>
      <c r="DV29" s="645"/>
      <c r="DW29" s="628">
        <v>11.9</v>
      </c>
      <c r="DX29" s="656"/>
      <c r="DY29" s="656"/>
      <c r="DZ29" s="656"/>
      <c r="EA29" s="656"/>
      <c r="EB29" s="656"/>
      <c r="EC29" s="657"/>
    </row>
    <row r="30" spans="2:133" ht="11.25" customHeight="1" x14ac:dyDescent="0.15">
      <c r="B30" s="620" t="s">
        <v>304</v>
      </c>
      <c r="C30" s="621"/>
      <c r="D30" s="621"/>
      <c r="E30" s="621"/>
      <c r="F30" s="621"/>
      <c r="G30" s="621"/>
      <c r="H30" s="621"/>
      <c r="I30" s="621"/>
      <c r="J30" s="621"/>
      <c r="K30" s="621"/>
      <c r="L30" s="621"/>
      <c r="M30" s="621"/>
      <c r="N30" s="621"/>
      <c r="O30" s="621"/>
      <c r="P30" s="621"/>
      <c r="Q30" s="622"/>
      <c r="R30" s="623">
        <v>750372</v>
      </c>
      <c r="S30" s="624"/>
      <c r="T30" s="624"/>
      <c r="U30" s="624"/>
      <c r="V30" s="624"/>
      <c r="W30" s="624"/>
      <c r="X30" s="624"/>
      <c r="Y30" s="625"/>
      <c r="Z30" s="626">
        <v>17.899999999999999</v>
      </c>
      <c r="AA30" s="626"/>
      <c r="AB30" s="626"/>
      <c r="AC30" s="626"/>
      <c r="AD30" s="627" t="s">
        <v>172</v>
      </c>
      <c r="AE30" s="627"/>
      <c r="AF30" s="627"/>
      <c r="AG30" s="627"/>
      <c r="AH30" s="627"/>
      <c r="AI30" s="627"/>
      <c r="AJ30" s="627"/>
      <c r="AK30" s="627"/>
      <c r="AL30" s="628" t="s">
        <v>172</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305</v>
      </c>
      <c r="BH30" s="659"/>
      <c r="BI30" s="659"/>
      <c r="BJ30" s="659"/>
      <c r="BK30" s="659"/>
      <c r="BL30" s="659"/>
      <c r="BM30" s="659"/>
      <c r="BN30" s="659"/>
      <c r="BO30" s="659"/>
      <c r="BP30" s="659"/>
      <c r="BQ30" s="660"/>
      <c r="BR30" s="605" t="s">
        <v>306</v>
      </c>
      <c r="BS30" s="659"/>
      <c r="BT30" s="659"/>
      <c r="BU30" s="659"/>
      <c r="BV30" s="659"/>
      <c r="BW30" s="659"/>
      <c r="BX30" s="659"/>
      <c r="BY30" s="659"/>
      <c r="BZ30" s="659"/>
      <c r="CA30" s="659"/>
      <c r="CB30" s="660"/>
      <c r="CD30" s="663"/>
      <c r="CE30" s="664"/>
      <c r="CF30" s="620" t="s">
        <v>307</v>
      </c>
      <c r="CG30" s="621"/>
      <c r="CH30" s="621"/>
      <c r="CI30" s="621"/>
      <c r="CJ30" s="621"/>
      <c r="CK30" s="621"/>
      <c r="CL30" s="621"/>
      <c r="CM30" s="621"/>
      <c r="CN30" s="621"/>
      <c r="CO30" s="621"/>
      <c r="CP30" s="621"/>
      <c r="CQ30" s="622"/>
      <c r="CR30" s="623">
        <v>307851</v>
      </c>
      <c r="CS30" s="624"/>
      <c r="CT30" s="624"/>
      <c r="CU30" s="624"/>
      <c r="CV30" s="624"/>
      <c r="CW30" s="624"/>
      <c r="CX30" s="624"/>
      <c r="CY30" s="625"/>
      <c r="CZ30" s="628">
        <v>8</v>
      </c>
      <c r="DA30" s="656"/>
      <c r="DB30" s="656"/>
      <c r="DC30" s="658"/>
      <c r="DD30" s="632">
        <v>274711</v>
      </c>
      <c r="DE30" s="624"/>
      <c r="DF30" s="624"/>
      <c r="DG30" s="624"/>
      <c r="DH30" s="624"/>
      <c r="DI30" s="624"/>
      <c r="DJ30" s="624"/>
      <c r="DK30" s="625"/>
      <c r="DL30" s="632">
        <v>274711</v>
      </c>
      <c r="DM30" s="624"/>
      <c r="DN30" s="624"/>
      <c r="DO30" s="624"/>
      <c r="DP30" s="624"/>
      <c r="DQ30" s="624"/>
      <c r="DR30" s="624"/>
      <c r="DS30" s="624"/>
      <c r="DT30" s="624"/>
      <c r="DU30" s="624"/>
      <c r="DV30" s="625"/>
      <c r="DW30" s="628">
        <v>11.6</v>
      </c>
      <c r="DX30" s="656"/>
      <c r="DY30" s="656"/>
      <c r="DZ30" s="656"/>
      <c r="EA30" s="656"/>
      <c r="EB30" s="656"/>
      <c r="EC30" s="657"/>
    </row>
    <row r="31" spans="2:133" ht="11.25" customHeight="1" x14ac:dyDescent="0.15">
      <c r="B31" s="636" t="s">
        <v>308</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172</v>
      </c>
      <c r="AA31" s="626"/>
      <c r="AB31" s="626"/>
      <c r="AC31" s="626"/>
      <c r="AD31" s="627" t="s">
        <v>172</v>
      </c>
      <c r="AE31" s="627"/>
      <c r="AF31" s="627"/>
      <c r="AG31" s="627"/>
      <c r="AH31" s="627"/>
      <c r="AI31" s="627"/>
      <c r="AJ31" s="627"/>
      <c r="AK31" s="627"/>
      <c r="AL31" s="628" t="s">
        <v>172</v>
      </c>
      <c r="AM31" s="629"/>
      <c r="AN31" s="629"/>
      <c r="AO31" s="630"/>
      <c r="AP31" s="671" t="s">
        <v>309</v>
      </c>
      <c r="AQ31" s="672"/>
      <c r="AR31" s="672"/>
      <c r="AS31" s="672"/>
      <c r="AT31" s="677" t="s">
        <v>310</v>
      </c>
      <c r="AU31" s="218"/>
      <c r="AV31" s="218"/>
      <c r="AW31" s="218"/>
      <c r="AX31" s="609" t="s">
        <v>185</v>
      </c>
      <c r="AY31" s="610"/>
      <c r="AZ31" s="610"/>
      <c r="BA31" s="610"/>
      <c r="BB31" s="610"/>
      <c r="BC31" s="610"/>
      <c r="BD31" s="610"/>
      <c r="BE31" s="610"/>
      <c r="BF31" s="611"/>
      <c r="BG31" s="670">
        <v>99.4</v>
      </c>
      <c r="BH31" s="667"/>
      <c r="BI31" s="667"/>
      <c r="BJ31" s="667"/>
      <c r="BK31" s="667"/>
      <c r="BL31" s="667"/>
      <c r="BM31" s="618">
        <v>95.9</v>
      </c>
      <c r="BN31" s="667"/>
      <c r="BO31" s="667"/>
      <c r="BP31" s="667"/>
      <c r="BQ31" s="668"/>
      <c r="BR31" s="670">
        <v>99.6</v>
      </c>
      <c r="BS31" s="667"/>
      <c r="BT31" s="667"/>
      <c r="BU31" s="667"/>
      <c r="BV31" s="667"/>
      <c r="BW31" s="667"/>
      <c r="BX31" s="618">
        <v>94.9</v>
      </c>
      <c r="BY31" s="667"/>
      <c r="BZ31" s="667"/>
      <c r="CA31" s="667"/>
      <c r="CB31" s="668"/>
      <c r="CD31" s="663"/>
      <c r="CE31" s="664"/>
      <c r="CF31" s="620" t="s">
        <v>311</v>
      </c>
      <c r="CG31" s="621"/>
      <c r="CH31" s="621"/>
      <c r="CI31" s="621"/>
      <c r="CJ31" s="621"/>
      <c r="CK31" s="621"/>
      <c r="CL31" s="621"/>
      <c r="CM31" s="621"/>
      <c r="CN31" s="621"/>
      <c r="CO31" s="621"/>
      <c r="CP31" s="621"/>
      <c r="CQ31" s="622"/>
      <c r="CR31" s="623">
        <v>10742</v>
      </c>
      <c r="CS31" s="644"/>
      <c r="CT31" s="644"/>
      <c r="CU31" s="644"/>
      <c r="CV31" s="644"/>
      <c r="CW31" s="644"/>
      <c r="CX31" s="644"/>
      <c r="CY31" s="645"/>
      <c r="CZ31" s="628">
        <v>0.3</v>
      </c>
      <c r="DA31" s="656"/>
      <c r="DB31" s="656"/>
      <c r="DC31" s="658"/>
      <c r="DD31" s="632">
        <v>7499</v>
      </c>
      <c r="DE31" s="644"/>
      <c r="DF31" s="644"/>
      <c r="DG31" s="644"/>
      <c r="DH31" s="644"/>
      <c r="DI31" s="644"/>
      <c r="DJ31" s="644"/>
      <c r="DK31" s="645"/>
      <c r="DL31" s="632">
        <v>7499</v>
      </c>
      <c r="DM31" s="644"/>
      <c r="DN31" s="644"/>
      <c r="DO31" s="644"/>
      <c r="DP31" s="644"/>
      <c r="DQ31" s="644"/>
      <c r="DR31" s="644"/>
      <c r="DS31" s="644"/>
      <c r="DT31" s="644"/>
      <c r="DU31" s="644"/>
      <c r="DV31" s="645"/>
      <c r="DW31" s="628">
        <v>0.3</v>
      </c>
      <c r="DX31" s="656"/>
      <c r="DY31" s="656"/>
      <c r="DZ31" s="656"/>
      <c r="EA31" s="656"/>
      <c r="EB31" s="656"/>
      <c r="EC31" s="657"/>
    </row>
    <row r="32" spans="2:133" ht="11.25" customHeight="1" x14ac:dyDescent="0.15">
      <c r="B32" s="620" t="s">
        <v>312</v>
      </c>
      <c r="C32" s="621"/>
      <c r="D32" s="621"/>
      <c r="E32" s="621"/>
      <c r="F32" s="621"/>
      <c r="G32" s="621"/>
      <c r="H32" s="621"/>
      <c r="I32" s="621"/>
      <c r="J32" s="621"/>
      <c r="K32" s="621"/>
      <c r="L32" s="621"/>
      <c r="M32" s="621"/>
      <c r="N32" s="621"/>
      <c r="O32" s="621"/>
      <c r="P32" s="621"/>
      <c r="Q32" s="622"/>
      <c r="R32" s="623">
        <v>217258</v>
      </c>
      <c r="S32" s="624"/>
      <c r="T32" s="624"/>
      <c r="U32" s="624"/>
      <c r="V32" s="624"/>
      <c r="W32" s="624"/>
      <c r="X32" s="624"/>
      <c r="Y32" s="625"/>
      <c r="Z32" s="626">
        <v>5.2</v>
      </c>
      <c r="AA32" s="626"/>
      <c r="AB32" s="626"/>
      <c r="AC32" s="626"/>
      <c r="AD32" s="627" t="s">
        <v>172</v>
      </c>
      <c r="AE32" s="627"/>
      <c r="AF32" s="627"/>
      <c r="AG32" s="627"/>
      <c r="AH32" s="627"/>
      <c r="AI32" s="627"/>
      <c r="AJ32" s="627"/>
      <c r="AK32" s="627"/>
      <c r="AL32" s="628" t="s">
        <v>172</v>
      </c>
      <c r="AM32" s="629"/>
      <c r="AN32" s="629"/>
      <c r="AO32" s="630"/>
      <c r="AP32" s="673"/>
      <c r="AQ32" s="674"/>
      <c r="AR32" s="674"/>
      <c r="AS32" s="674"/>
      <c r="AT32" s="678"/>
      <c r="AU32" s="214" t="s">
        <v>313</v>
      </c>
      <c r="AX32" s="620" t="s">
        <v>314</v>
      </c>
      <c r="AY32" s="621"/>
      <c r="AZ32" s="621"/>
      <c r="BA32" s="621"/>
      <c r="BB32" s="621"/>
      <c r="BC32" s="621"/>
      <c r="BD32" s="621"/>
      <c r="BE32" s="621"/>
      <c r="BF32" s="622"/>
      <c r="BG32" s="680">
        <v>99.1</v>
      </c>
      <c r="BH32" s="644"/>
      <c r="BI32" s="644"/>
      <c r="BJ32" s="644"/>
      <c r="BK32" s="644"/>
      <c r="BL32" s="644"/>
      <c r="BM32" s="629">
        <v>97.9</v>
      </c>
      <c r="BN32" s="644"/>
      <c r="BO32" s="644"/>
      <c r="BP32" s="644"/>
      <c r="BQ32" s="669"/>
      <c r="BR32" s="680">
        <v>99.4</v>
      </c>
      <c r="BS32" s="644"/>
      <c r="BT32" s="644"/>
      <c r="BU32" s="644"/>
      <c r="BV32" s="644"/>
      <c r="BW32" s="644"/>
      <c r="BX32" s="629">
        <v>98.1</v>
      </c>
      <c r="BY32" s="644"/>
      <c r="BZ32" s="644"/>
      <c r="CA32" s="644"/>
      <c r="CB32" s="669"/>
      <c r="CD32" s="665"/>
      <c r="CE32" s="666"/>
      <c r="CF32" s="620" t="s">
        <v>315</v>
      </c>
      <c r="CG32" s="621"/>
      <c r="CH32" s="621"/>
      <c r="CI32" s="621"/>
      <c r="CJ32" s="621"/>
      <c r="CK32" s="621"/>
      <c r="CL32" s="621"/>
      <c r="CM32" s="621"/>
      <c r="CN32" s="621"/>
      <c r="CO32" s="621"/>
      <c r="CP32" s="621"/>
      <c r="CQ32" s="622"/>
      <c r="CR32" s="623" t="s">
        <v>172</v>
      </c>
      <c r="CS32" s="624"/>
      <c r="CT32" s="624"/>
      <c r="CU32" s="624"/>
      <c r="CV32" s="624"/>
      <c r="CW32" s="624"/>
      <c r="CX32" s="624"/>
      <c r="CY32" s="625"/>
      <c r="CZ32" s="628" t="s">
        <v>172</v>
      </c>
      <c r="DA32" s="656"/>
      <c r="DB32" s="656"/>
      <c r="DC32" s="658"/>
      <c r="DD32" s="632" t="s">
        <v>172</v>
      </c>
      <c r="DE32" s="624"/>
      <c r="DF32" s="624"/>
      <c r="DG32" s="624"/>
      <c r="DH32" s="624"/>
      <c r="DI32" s="624"/>
      <c r="DJ32" s="624"/>
      <c r="DK32" s="625"/>
      <c r="DL32" s="632" t="s">
        <v>172</v>
      </c>
      <c r="DM32" s="624"/>
      <c r="DN32" s="624"/>
      <c r="DO32" s="624"/>
      <c r="DP32" s="624"/>
      <c r="DQ32" s="624"/>
      <c r="DR32" s="624"/>
      <c r="DS32" s="624"/>
      <c r="DT32" s="624"/>
      <c r="DU32" s="624"/>
      <c r="DV32" s="625"/>
      <c r="DW32" s="628" t="s">
        <v>172</v>
      </c>
      <c r="DX32" s="656"/>
      <c r="DY32" s="656"/>
      <c r="DZ32" s="656"/>
      <c r="EA32" s="656"/>
      <c r="EB32" s="656"/>
      <c r="EC32" s="657"/>
    </row>
    <row r="33" spans="2:133" ht="11.25" customHeight="1" x14ac:dyDescent="0.15">
      <c r="B33" s="620" t="s">
        <v>316</v>
      </c>
      <c r="C33" s="621"/>
      <c r="D33" s="621"/>
      <c r="E33" s="621"/>
      <c r="F33" s="621"/>
      <c r="G33" s="621"/>
      <c r="H33" s="621"/>
      <c r="I33" s="621"/>
      <c r="J33" s="621"/>
      <c r="K33" s="621"/>
      <c r="L33" s="621"/>
      <c r="M33" s="621"/>
      <c r="N33" s="621"/>
      <c r="O33" s="621"/>
      <c r="P33" s="621"/>
      <c r="Q33" s="622"/>
      <c r="R33" s="623">
        <v>5181</v>
      </c>
      <c r="S33" s="624"/>
      <c r="T33" s="624"/>
      <c r="U33" s="624"/>
      <c r="V33" s="624"/>
      <c r="W33" s="624"/>
      <c r="X33" s="624"/>
      <c r="Y33" s="625"/>
      <c r="Z33" s="626">
        <v>0.1</v>
      </c>
      <c r="AA33" s="626"/>
      <c r="AB33" s="626"/>
      <c r="AC33" s="626"/>
      <c r="AD33" s="627">
        <v>1288</v>
      </c>
      <c r="AE33" s="627"/>
      <c r="AF33" s="627"/>
      <c r="AG33" s="627"/>
      <c r="AH33" s="627"/>
      <c r="AI33" s="627"/>
      <c r="AJ33" s="627"/>
      <c r="AK33" s="627"/>
      <c r="AL33" s="628">
        <v>0.1</v>
      </c>
      <c r="AM33" s="629"/>
      <c r="AN33" s="629"/>
      <c r="AO33" s="630"/>
      <c r="AP33" s="675"/>
      <c r="AQ33" s="676"/>
      <c r="AR33" s="676"/>
      <c r="AS33" s="676"/>
      <c r="AT33" s="679"/>
      <c r="AU33" s="219"/>
      <c r="AV33" s="219"/>
      <c r="AW33" s="219"/>
      <c r="AX33" s="646" t="s">
        <v>317</v>
      </c>
      <c r="AY33" s="647"/>
      <c r="AZ33" s="647"/>
      <c r="BA33" s="647"/>
      <c r="BB33" s="647"/>
      <c r="BC33" s="647"/>
      <c r="BD33" s="647"/>
      <c r="BE33" s="647"/>
      <c r="BF33" s="648"/>
      <c r="BG33" s="681">
        <v>99.5</v>
      </c>
      <c r="BH33" s="682"/>
      <c r="BI33" s="682"/>
      <c r="BJ33" s="682"/>
      <c r="BK33" s="682"/>
      <c r="BL33" s="682"/>
      <c r="BM33" s="683">
        <v>93.7</v>
      </c>
      <c r="BN33" s="682"/>
      <c r="BO33" s="682"/>
      <c r="BP33" s="682"/>
      <c r="BQ33" s="684"/>
      <c r="BR33" s="681">
        <v>99.7</v>
      </c>
      <c r="BS33" s="682"/>
      <c r="BT33" s="682"/>
      <c r="BU33" s="682"/>
      <c r="BV33" s="682"/>
      <c r="BW33" s="682"/>
      <c r="BX33" s="683">
        <v>92</v>
      </c>
      <c r="BY33" s="682"/>
      <c r="BZ33" s="682"/>
      <c r="CA33" s="682"/>
      <c r="CB33" s="684"/>
      <c r="CD33" s="620" t="s">
        <v>318</v>
      </c>
      <c r="CE33" s="621"/>
      <c r="CF33" s="621"/>
      <c r="CG33" s="621"/>
      <c r="CH33" s="621"/>
      <c r="CI33" s="621"/>
      <c r="CJ33" s="621"/>
      <c r="CK33" s="621"/>
      <c r="CL33" s="621"/>
      <c r="CM33" s="621"/>
      <c r="CN33" s="621"/>
      <c r="CO33" s="621"/>
      <c r="CP33" s="621"/>
      <c r="CQ33" s="622"/>
      <c r="CR33" s="623">
        <v>1900549</v>
      </c>
      <c r="CS33" s="644"/>
      <c r="CT33" s="644"/>
      <c r="CU33" s="644"/>
      <c r="CV33" s="644"/>
      <c r="CW33" s="644"/>
      <c r="CX33" s="644"/>
      <c r="CY33" s="645"/>
      <c r="CZ33" s="628">
        <v>49.1</v>
      </c>
      <c r="DA33" s="656"/>
      <c r="DB33" s="656"/>
      <c r="DC33" s="658"/>
      <c r="DD33" s="632">
        <v>1385677</v>
      </c>
      <c r="DE33" s="644"/>
      <c r="DF33" s="644"/>
      <c r="DG33" s="644"/>
      <c r="DH33" s="644"/>
      <c r="DI33" s="644"/>
      <c r="DJ33" s="644"/>
      <c r="DK33" s="645"/>
      <c r="DL33" s="632">
        <v>986072</v>
      </c>
      <c r="DM33" s="644"/>
      <c r="DN33" s="644"/>
      <c r="DO33" s="644"/>
      <c r="DP33" s="644"/>
      <c r="DQ33" s="644"/>
      <c r="DR33" s="644"/>
      <c r="DS33" s="644"/>
      <c r="DT33" s="644"/>
      <c r="DU33" s="644"/>
      <c r="DV33" s="645"/>
      <c r="DW33" s="628">
        <v>41.6</v>
      </c>
      <c r="DX33" s="656"/>
      <c r="DY33" s="656"/>
      <c r="DZ33" s="656"/>
      <c r="EA33" s="656"/>
      <c r="EB33" s="656"/>
      <c r="EC33" s="657"/>
    </row>
    <row r="34" spans="2:133" ht="11.25" customHeight="1" x14ac:dyDescent="0.15">
      <c r="B34" s="620" t="s">
        <v>319</v>
      </c>
      <c r="C34" s="621"/>
      <c r="D34" s="621"/>
      <c r="E34" s="621"/>
      <c r="F34" s="621"/>
      <c r="G34" s="621"/>
      <c r="H34" s="621"/>
      <c r="I34" s="621"/>
      <c r="J34" s="621"/>
      <c r="K34" s="621"/>
      <c r="L34" s="621"/>
      <c r="M34" s="621"/>
      <c r="N34" s="621"/>
      <c r="O34" s="621"/>
      <c r="P34" s="621"/>
      <c r="Q34" s="622"/>
      <c r="R34" s="623">
        <v>68251</v>
      </c>
      <c r="S34" s="624"/>
      <c r="T34" s="624"/>
      <c r="U34" s="624"/>
      <c r="V34" s="624"/>
      <c r="W34" s="624"/>
      <c r="X34" s="624"/>
      <c r="Y34" s="625"/>
      <c r="Z34" s="626">
        <v>1.6</v>
      </c>
      <c r="AA34" s="626"/>
      <c r="AB34" s="626"/>
      <c r="AC34" s="626"/>
      <c r="AD34" s="627" t="s">
        <v>128</v>
      </c>
      <c r="AE34" s="627"/>
      <c r="AF34" s="627"/>
      <c r="AG34" s="627"/>
      <c r="AH34" s="627"/>
      <c r="AI34" s="627"/>
      <c r="AJ34" s="627"/>
      <c r="AK34" s="627"/>
      <c r="AL34" s="628" t="s">
        <v>252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641838</v>
      </c>
      <c r="CS34" s="624"/>
      <c r="CT34" s="624"/>
      <c r="CU34" s="624"/>
      <c r="CV34" s="624"/>
      <c r="CW34" s="624"/>
      <c r="CX34" s="624"/>
      <c r="CY34" s="625"/>
      <c r="CZ34" s="628">
        <v>16.600000000000001</v>
      </c>
      <c r="DA34" s="656"/>
      <c r="DB34" s="656"/>
      <c r="DC34" s="658"/>
      <c r="DD34" s="632">
        <v>422896</v>
      </c>
      <c r="DE34" s="624"/>
      <c r="DF34" s="624"/>
      <c r="DG34" s="624"/>
      <c r="DH34" s="624"/>
      <c r="DI34" s="624"/>
      <c r="DJ34" s="624"/>
      <c r="DK34" s="625"/>
      <c r="DL34" s="632">
        <v>336386</v>
      </c>
      <c r="DM34" s="624"/>
      <c r="DN34" s="624"/>
      <c r="DO34" s="624"/>
      <c r="DP34" s="624"/>
      <c r="DQ34" s="624"/>
      <c r="DR34" s="624"/>
      <c r="DS34" s="624"/>
      <c r="DT34" s="624"/>
      <c r="DU34" s="624"/>
      <c r="DV34" s="625"/>
      <c r="DW34" s="628">
        <v>14.2</v>
      </c>
      <c r="DX34" s="656"/>
      <c r="DY34" s="656"/>
      <c r="DZ34" s="656"/>
      <c r="EA34" s="656"/>
      <c r="EB34" s="656"/>
      <c r="EC34" s="657"/>
    </row>
    <row r="35" spans="2:133" ht="11.25" customHeight="1" x14ac:dyDescent="0.15">
      <c r="B35" s="620" t="s">
        <v>321</v>
      </c>
      <c r="C35" s="621"/>
      <c r="D35" s="621"/>
      <c r="E35" s="621"/>
      <c r="F35" s="621"/>
      <c r="G35" s="621"/>
      <c r="H35" s="621"/>
      <c r="I35" s="621"/>
      <c r="J35" s="621"/>
      <c r="K35" s="621"/>
      <c r="L35" s="621"/>
      <c r="M35" s="621"/>
      <c r="N35" s="621"/>
      <c r="O35" s="621"/>
      <c r="P35" s="621"/>
      <c r="Q35" s="622"/>
      <c r="R35" s="623">
        <v>183598</v>
      </c>
      <c r="S35" s="624"/>
      <c r="T35" s="624"/>
      <c r="U35" s="624"/>
      <c r="V35" s="624"/>
      <c r="W35" s="624"/>
      <c r="X35" s="624"/>
      <c r="Y35" s="625"/>
      <c r="Z35" s="626">
        <v>4.4000000000000004</v>
      </c>
      <c r="AA35" s="626"/>
      <c r="AB35" s="626"/>
      <c r="AC35" s="626"/>
      <c r="AD35" s="627" t="s">
        <v>172</v>
      </c>
      <c r="AE35" s="627"/>
      <c r="AF35" s="627"/>
      <c r="AG35" s="627"/>
      <c r="AH35" s="627"/>
      <c r="AI35" s="627"/>
      <c r="AJ35" s="627"/>
      <c r="AK35" s="627"/>
      <c r="AL35" s="628" t="s">
        <v>172</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6688</v>
      </c>
      <c r="CS35" s="644"/>
      <c r="CT35" s="644"/>
      <c r="CU35" s="644"/>
      <c r="CV35" s="644"/>
      <c r="CW35" s="644"/>
      <c r="CX35" s="644"/>
      <c r="CY35" s="645"/>
      <c r="CZ35" s="628">
        <v>0.2</v>
      </c>
      <c r="DA35" s="656"/>
      <c r="DB35" s="656"/>
      <c r="DC35" s="658"/>
      <c r="DD35" s="632">
        <v>3922</v>
      </c>
      <c r="DE35" s="644"/>
      <c r="DF35" s="644"/>
      <c r="DG35" s="644"/>
      <c r="DH35" s="644"/>
      <c r="DI35" s="644"/>
      <c r="DJ35" s="644"/>
      <c r="DK35" s="645"/>
      <c r="DL35" s="632">
        <v>3922</v>
      </c>
      <c r="DM35" s="644"/>
      <c r="DN35" s="644"/>
      <c r="DO35" s="644"/>
      <c r="DP35" s="644"/>
      <c r="DQ35" s="644"/>
      <c r="DR35" s="644"/>
      <c r="DS35" s="644"/>
      <c r="DT35" s="644"/>
      <c r="DU35" s="644"/>
      <c r="DV35" s="645"/>
      <c r="DW35" s="628">
        <v>0.2</v>
      </c>
      <c r="DX35" s="656"/>
      <c r="DY35" s="656"/>
      <c r="DZ35" s="656"/>
      <c r="EA35" s="656"/>
      <c r="EB35" s="656"/>
      <c r="EC35" s="657"/>
    </row>
    <row r="36" spans="2:133" ht="11.25" customHeight="1" x14ac:dyDescent="0.15">
      <c r="B36" s="620" t="s">
        <v>325</v>
      </c>
      <c r="C36" s="621"/>
      <c r="D36" s="621"/>
      <c r="E36" s="621"/>
      <c r="F36" s="621"/>
      <c r="G36" s="621"/>
      <c r="H36" s="621"/>
      <c r="I36" s="621"/>
      <c r="J36" s="621"/>
      <c r="K36" s="621"/>
      <c r="L36" s="621"/>
      <c r="M36" s="621"/>
      <c r="N36" s="621"/>
      <c r="O36" s="621"/>
      <c r="P36" s="621"/>
      <c r="Q36" s="622"/>
      <c r="R36" s="623">
        <v>144913</v>
      </c>
      <c r="S36" s="624"/>
      <c r="T36" s="624"/>
      <c r="U36" s="624"/>
      <c r="V36" s="624"/>
      <c r="W36" s="624"/>
      <c r="X36" s="624"/>
      <c r="Y36" s="625"/>
      <c r="Z36" s="626">
        <v>3.5</v>
      </c>
      <c r="AA36" s="626"/>
      <c r="AB36" s="626"/>
      <c r="AC36" s="626"/>
      <c r="AD36" s="627" t="s">
        <v>172</v>
      </c>
      <c r="AE36" s="627"/>
      <c r="AF36" s="627"/>
      <c r="AG36" s="627"/>
      <c r="AH36" s="627"/>
      <c r="AI36" s="627"/>
      <c r="AJ36" s="627"/>
      <c r="AK36" s="627"/>
      <c r="AL36" s="628" t="s">
        <v>172</v>
      </c>
      <c r="AM36" s="629"/>
      <c r="AN36" s="629"/>
      <c r="AO36" s="630"/>
      <c r="AP36" s="222"/>
      <c r="AQ36" s="689" t="s">
        <v>326</v>
      </c>
      <c r="AR36" s="690"/>
      <c r="AS36" s="690"/>
      <c r="AT36" s="690"/>
      <c r="AU36" s="690"/>
      <c r="AV36" s="690"/>
      <c r="AW36" s="690"/>
      <c r="AX36" s="690"/>
      <c r="AY36" s="691"/>
      <c r="AZ36" s="612">
        <v>463807</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18144</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792265</v>
      </c>
      <c r="CS36" s="624"/>
      <c r="CT36" s="624"/>
      <c r="CU36" s="624"/>
      <c r="CV36" s="624"/>
      <c r="CW36" s="624"/>
      <c r="CX36" s="624"/>
      <c r="CY36" s="625"/>
      <c r="CZ36" s="628">
        <v>20.5</v>
      </c>
      <c r="DA36" s="656"/>
      <c r="DB36" s="656"/>
      <c r="DC36" s="658"/>
      <c r="DD36" s="632">
        <v>585142</v>
      </c>
      <c r="DE36" s="624"/>
      <c r="DF36" s="624"/>
      <c r="DG36" s="624"/>
      <c r="DH36" s="624"/>
      <c r="DI36" s="624"/>
      <c r="DJ36" s="624"/>
      <c r="DK36" s="625"/>
      <c r="DL36" s="632">
        <v>422611</v>
      </c>
      <c r="DM36" s="624"/>
      <c r="DN36" s="624"/>
      <c r="DO36" s="624"/>
      <c r="DP36" s="624"/>
      <c r="DQ36" s="624"/>
      <c r="DR36" s="624"/>
      <c r="DS36" s="624"/>
      <c r="DT36" s="624"/>
      <c r="DU36" s="624"/>
      <c r="DV36" s="625"/>
      <c r="DW36" s="628">
        <v>17.8</v>
      </c>
      <c r="DX36" s="656"/>
      <c r="DY36" s="656"/>
      <c r="DZ36" s="656"/>
      <c r="EA36" s="656"/>
      <c r="EB36" s="656"/>
      <c r="EC36" s="657"/>
    </row>
    <row r="37" spans="2:133" ht="11.25" customHeight="1" x14ac:dyDescent="0.15">
      <c r="B37" s="620" t="s">
        <v>329</v>
      </c>
      <c r="C37" s="621"/>
      <c r="D37" s="621"/>
      <c r="E37" s="621"/>
      <c r="F37" s="621"/>
      <c r="G37" s="621"/>
      <c r="H37" s="621"/>
      <c r="I37" s="621"/>
      <c r="J37" s="621"/>
      <c r="K37" s="621"/>
      <c r="L37" s="621"/>
      <c r="M37" s="621"/>
      <c r="N37" s="621"/>
      <c r="O37" s="621"/>
      <c r="P37" s="621"/>
      <c r="Q37" s="622"/>
      <c r="R37" s="623">
        <v>35407</v>
      </c>
      <c r="S37" s="624"/>
      <c r="T37" s="624"/>
      <c r="U37" s="624"/>
      <c r="V37" s="624"/>
      <c r="W37" s="624"/>
      <c r="X37" s="624"/>
      <c r="Y37" s="625"/>
      <c r="Z37" s="626">
        <v>0.8</v>
      </c>
      <c r="AA37" s="626"/>
      <c r="AB37" s="626"/>
      <c r="AC37" s="626"/>
      <c r="AD37" s="627">
        <v>24</v>
      </c>
      <c r="AE37" s="627"/>
      <c r="AF37" s="627"/>
      <c r="AG37" s="627"/>
      <c r="AH37" s="627"/>
      <c r="AI37" s="627"/>
      <c r="AJ37" s="627"/>
      <c r="AK37" s="627"/>
      <c r="AL37" s="628">
        <v>0</v>
      </c>
      <c r="AM37" s="629"/>
      <c r="AN37" s="629"/>
      <c r="AO37" s="630"/>
      <c r="AQ37" s="686" t="s">
        <v>330</v>
      </c>
      <c r="AR37" s="687"/>
      <c r="AS37" s="687"/>
      <c r="AT37" s="687"/>
      <c r="AU37" s="687"/>
      <c r="AV37" s="687"/>
      <c r="AW37" s="687"/>
      <c r="AX37" s="687"/>
      <c r="AY37" s="688"/>
      <c r="AZ37" s="623">
        <v>158274</v>
      </c>
      <c r="BA37" s="624"/>
      <c r="BB37" s="624"/>
      <c r="BC37" s="624"/>
      <c r="BD37" s="644"/>
      <c r="BE37" s="644"/>
      <c r="BF37" s="669"/>
      <c r="BG37" s="620" t="s">
        <v>331</v>
      </c>
      <c r="BH37" s="621"/>
      <c r="BI37" s="621"/>
      <c r="BJ37" s="621"/>
      <c r="BK37" s="621"/>
      <c r="BL37" s="621"/>
      <c r="BM37" s="621"/>
      <c r="BN37" s="621"/>
      <c r="BO37" s="621"/>
      <c r="BP37" s="621"/>
      <c r="BQ37" s="621"/>
      <c r="BR37" s="621"/>
      <c r="BS37" s="621"/>
      <c r="BT37" s="621"/>
      <c r="BU37" s="622"/>
      <c r="BV37" s="623">
        <v>8586</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304493</v>
      </c>
      <c r="CS37" s="644"/>
      <c r="CT37" s="644"/>
      <c r="CU37" s="644"/>
      <c r="CV37" s="644"/>
      <c r="CW37" s="644"/>
      <c r="CX37" s="644"/>
      <c r="CY37" s="645"/>
      <c r="CZ37" s="628">
        <v>7.9</v>
      </c>
      <c r="DA37" s="656"/>
      <c r="DB37" s="656"/>
      <c r="DC37" s="658"/>
      <c r="DD37" s="632">
        <v>304493</v>
      </c>
      <c r="DE37" s="644"/>
      <c r="DF37" s="644"/>
      <c r="DG37" s="644"/>
      <c r="DH37" s="644"/>
      <c r="DI37" s="644"/>
      <c r="DJ37" s="644"/>
      <c r="DK37" s="645"/>
      <c r="DL37" s="632">
        <v>304493</v>
      </c>
      <c r="DM37" s="644"/>
      <c r="DN37" s="644"/>
      <c r="DO37" s="644"/>
      <c r="DP37" s="644"/>
      <c r="DQ37" s="644"/>
      <c r="DR37" s="644"/>
      <c r="DS37" s="644"/>
      <c r="DT37" s="644"/>
      <c r="DU37" s="644"/>
      <c r="DV37" s="645"/>
      <c r="DW37" s="628">
        <v>12.8</v>
      </c>
      <c r="DX37" s="656"/>
      <c r="DY37" s="656"/>
      <c r="DZ37" s="656"/>
      <c r="EA37" s="656"/>
      <c r="EB37" s="656"/>
      <c r="EC37" s="657"/>
    </row>
    <row r="38" spans="2:133" ht="11.25" customHeight="1" x14ac:dyDescent="0.15">
      <c r="B38" s="620" t="s">
        <v>333</v>
      </c>
      <c r="C38" s="621"/>
      <c r="D38" s="621"/>
      <c r="E38" s="621"/>
      <c r="F38" s="621"/>
      <c r="G38" s="621"/>
      <c r="H38" s="621"/>
      <c r="I38" s="621"/>
      <c r="J38" s="621"/>
      <c r="K38" s="621"/>
      <c r="L38" s="621"/>
      <c r="M38" s="621"/>
      <c r="N38" s="621"/>
      <c r="O38" s="621"/>
      <c r="P38" s="621"/>
      <c r="Q38" s="622"/>
      <c r="R38" s="623">
        <v>197105</v>
      </c>
      <c r="S38" s="624"/>
      <c r="T38" s="624"/>
      <c r="U38" s="624"/>
      <c r="V38" s="624"/>
      <c r="W38" s="624"/>
      <c r="X38" s="624"/>
      <c r="Y38" s="625"/>
      <c r="Z38" s="626">
        <v>4.7</v>
      </c>
      <c r="AA38" s="626"/>
      <c r="AB38" s="626"/>
      <c r="AC38" s="626"/>
      <c r="AD38" s="627" t="s">
        <v>252</v>
      </c>
      <c r="AE38" s="627"/>
      <c r="AF38" s="627"/>
      <c r="AG38" s="627"/>
      <c r="AH38" s="627"/>
      <c r="AI38" s="627"/>
      <c r="AJ38" s="627"/>
      <c r="AK38" s="627"/>
      <c r="AL38" s="628" t="s">
        <v>252</v>
      </c>
      <c r="AM38" s="629"/>
      <c r="AN38" s="629"/>
      <c r="AO38" s="630"/>
      <c r="AQ38" s="686" t="s">
        <v>334</v>
      </c>
      <c r="AR38" s="687"/>
      <c r="AS38" s="687"/>
      <c r="AT38" s="687"/>
      <c r="AU38" s="687"/>
      <c r="AV38" s="687"/>
      <c r="AW38" s="687"/>
      <c r="AX38" s="687"/>
      <c r="AY38" s="688"/>
      <c r="AZ38" s="623">
        <v>19545</v>
      </c>
      <c r="BA38" s="624"/>
      <c r="BB38" s="624"/>
      <c r="BC38" s="624"/>
      <c r="BD38" s="644"/>
      <c r="BE38" s="644"/>
      <c r="BF38" s="669"/>
      <c r="BG38" s="620" t="s">
        <v>335</v>
      </c>
      <c r="BH38" s="621"/>
      <c r="BI38" s="621"/>
      <c r="BJ38" s="621"/>
      <c r="BK38" s="621"/>
      <c r="BL38" s="621"/>
      <c r="BM38" s="621"/>
      <c r="BN38" s="621"/>
      <c r="BO38" s="621"/>
      <c r="BP38" s="621"/>
      <c r="BQ38" s="621"/>
      <c r="BR38" s="621"/>
      <c r="BS38" s="621"/>
      <c r="BT38" s="621"/>
      <c r="BU38" s="622"/>
      <c r="BV38" s="623">
        <v>837</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285988</v>
      </c>
      <c r="CS38" s="624"/>
      <c r="CT38" s="624"/>
      <c r="CU38" s="624"/>
      <c r="CV38" s="624"/>
      <c r="CW38" s="624"/>
      <c r="CX38" s="624"/>
      <c r="CY38" s="625"/>
      <c r="CZ38" s="628">
        <v>7.4</v>
      </c>
      <c r="DA38" s="656"/>
      <c r="DB38" s="656"/>
      <c r="DC38" s="658"/>
      <c r="DD38" s="632">
        <v>233615</v>
      </c>
      <c r="DE38" s="624"/>
      <c r="DF38" s="624"/>
      <c r="DG38" s="624"/>
      <c r="DH38" s="624"/>
      <c r="DI38" s="624"/>
      <c r="DJ38" s="624"/>
      <c r="DK38" s="625"/>
      <c r="DL38" s="632">
        <v>223153</v>
      </c>
      <c r="DM38" s="624"/>
      <c r="DN38" s="624"/>
      <c r="DO38" s="624"/>
      <c r="DP38" s="624"/>
      <c r="DQ38" s="624"/>
      <c r="DR38" s="624"/>
      <c r="DS38" s="624"/>
      <c r="DT38" s="624"/>
      <c r="DU38" s="624"/>
      <c r="DV38" s="625"/>
      <c r="DW38" s="628">
        <v>9.4</v>
      </c>
      <c r="DX38" s="656"/>
      <c r="DY38" s="656"/>
      <c r="DZ38" s="656"/>
      <c r="EA38" s="656"/>
      <c r="EB38" s="656"/>
      <c r="EC38" s="657"/>
    </row>
    <row r="39" spans="2:133" ht="11.25" customHeight="1" x14ac:dyDescent="0.15">
      <c r="B39" s="620" t="s">
        <v>337</v>
      </c>
      <c r="C39" s="621"/>
      <c r="D39" s="621"/>
      <c r="E39" s="621"/>
      <c r="F39" s="621"/>
      <c r="G39" s="621"/>
      <c r="H39" s="621"/>
      <c r="I39" s="621"/>
      <c r="J39" s="621"/>
      <c r="K39" s="621"/>
      <c r="L39" s="621"/>
      <c r="M39" s="621"/>
      <c r="N39" s="621"/>
      <c r="O39" s="621"/>
      <c r="P39" s="621"/>
      <c r="Q39" s="622"/>
      <c r="R39" s="623" t="s">
        <v>172</v>
      </c>
      <c r="S39" s="624"/>
      <c r="T39" s="624"/>
      <c r="U39" s="624"/>
      <c r="V39" s="624"/>
      <c r="W39" s="624"/>
      <c r="X39" s="624"/>
      <c r="Y39" s="625"/>
      <c r="Z39" s="626" t="s">
        <v>172</v>
      </c>
      <c r="AA39" s="626"/>
      <c r="AB39" s="626"/>
      <c r="AC39" s="626"/>
      <c r="AD39" s="627" t="s">
        <v>172</v>
      </c>
      <c r="AE39" s="627"/>
      <c r="AF39" s="627"/>
      <c r="AG39" s="627"/>
      <c r="AH39" s="627"/>
      <c r="AI39" s="627"/>
      <c r="AJ39" s="627"/>
      <c r="AK39" s="627"/>
      <c r="AL39" s="628" t="s">
        <v>252</v>
      </c>
      <c r="AM39" s="629"/>
      <c r="AN39" s="629"/>
      <c r="AO39" s="630"/>
      <c r="AQ39" s="686" t="s">
        <v>338</v>
      </c>
      <c r="AR39" s="687"/>
      <c r="AS39" s="687"/>
      <c r="AT39" s="687"/>
      <c r="AU39" s="687"/>
      <c r="AV39" s="687"/>
      <c r="AW39" s="687"/>
      <c r="AX39" s="687"/>
      <c r="AY39" s="688"/>
      <c r="AZ39" s="623" t="s">
        <v>128</v>
      </c>
      <c r="BA39" s="624"/>
      <c r="BB39" s="624"/>
      <c r="BC39" s="624"/>
      <c r="BD39" s="644"/>
      <c r="BE39" s="644"/>
      <c r="BF39" s="669"/>
      <c r="BG39" s="620" t="s">
        <v>339</v>
      </c>
      <c r="BH39" s="621"/>
      <c r="BI39" s="621"/>
      <c r="BJ39" s="621"/>
      <c r="BK39" s="621"/>
      <c r="BL39" s="621"/>
      <c r="BM39" s="621"/>
      <c r="BN39" s="621"/>
      <c r="BO39" s="621"/>
      <c r="BP39" s="621"/>
      <c r="BQ39" s="621"/>
      <c r="BR39" s="621"/>
      <c r="BS39" s="621"/>
      <c r="BT39" s="621"/>
      <c r="BU39" s="622"/>
      <c r="BV39" s="623">
        <v>1259</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164994</v>
      </c>
      <c r="CS39" s="644"/>
      <c r="CT39" s="644"/>
      <c r="CU39" s="644"/>
      <c r="CV39" s="644"/>
      <c r="CW39" s="644"/>
      <c r="CX39" s="644"/>
      <c r="CY39" s="645"/>
      <c r="CZ39" s="628">
        <v>4.3</v>
      </c>
      <c r="DA39" s="656"/>
      <c r="DB39" s="656"/>
      <c r="DC39" s="658"/>
      <c r="DD39" s="632">
        <v>140002</v>
      </c>
      <c r="DE39" s="644"/>
      <c r="DF39" s="644"/>
      <c r="DG39" s="644"/>
      <c r="DH39" s="644"/>
      <c r="DI39" s="644"/>
      <c r="DJ39" s="644"/>
      <c r="DK39" s="645"/>
      <c r="DL39" s="632" t="s">
        <v>172</v>
      </c>
      <c r="DM39" s="644"/>
      <c r="DN39" s="644"/>
      <c r="DO39" s="644"/>
      <c r="DP39" s="644"/>
      <c r="DQ39" s="644"/>
      <c r="DR39" s="644"/>
      <c r="DS39" s="644"/>
      <c r="DT39" s="644"/>
      <c r="DU39" s="644"/>
      <c r="DV39" s="645"/>
      <c r="DW39" s="628" t="s">
        <v>128</v>
      </c>
      <c r="DX39" s="656"/>
      <c r="DY39" s="656"/>
      <c r="DZ39" s="656"/>
      <c r="EA39" s="656"/>
      <c r="EB39" s="656"/>
      <c r="EC39" s="657"/>
    </row>
    <row r="40" spans="2:133" ht="11.25" customHeight="1" x14ac:dyDescent="0.15">
      <c r="B40" s="620" t="s">
        <v>341</v>
      </c>
      <c r="C40" s="621"/>
      <c r="D40" s="621"/>
      <c r="E40" s="621"/>
      <c r="F40" s="621"/>
      <c r="G40" s="621"/>
      <c r="H40" s="621"/>
      <c r="I40" s="621"/>
      <c r="J40" s="621"/>
      <c r="K40" s="621"/>
      <c r="L40" s="621"/>
      <c r="M40" s="621"/>
      <c r="N40" s="621"/>
      <c r="O40" s="621"/>
      <c r="P40" s="621"/>
      <c r="Q40" s="622"/>
      <c r="R40" s="623">
        <v>31082</v>
      </c>
      <c r="S40" s="624"/>
      <c r="T40" s="624"/>
      <c r="U40" s="624"/>
      <c r="V40" s="624"/>
      <c r="W40" s="624"/>
      <c r="X40" s="624"/>
      <c r="Y40" s="625"/>
      <c r="Z40" s="626">
        <v>0.7</v>
      </c>
      <c r="AA40" s="626"/>
      <c r="AB40" s="626"/>
      <c r="AC40" s="626"/>
      <c r="AD40" s="627" t="s">
        <v>172</v>
      </c>
      <c r="AE40" s="627"/>
      <c r="AF40" s="627"/>
      <c r="AG40" s="627"/>
      <c r="AH40" s="627"/>
      <c r="AI40" s="627"/>
      <c r="AJ40" s="627"/>
      <c r="AK40" s="627"/>
      <c r="AL40" s="628" t="s">
        <v>172</v>
      </c>
      <c r="AM40" s="629"/>
      <c r="AN40" s="629"/>
      <c r="AO40" s="630"/>
      <c r="AQ40" s="686" t="s">
        <v>342</v>
      </c>
      <c r="AR40" s="687"/>
      <c r="AS40" s="687"/>
      <c r="AT40" s="687"/>
      <c r="AU40" s="687"/>
      <c r="AV40" s="687"/>
      <c r="AW40" s="687"/>
      <c r="AX40" s="687"/>
      <c r="AY40" s="688"/>
      <c r="AZ40" s="623" t="s">
        <v>172</v>
      </c>
      <c r="BA40" s="624"/>
      <c r="BB40" s="624"/>
      <c r="BC40" s="624"/>
      <c r="BD40" s="644"/>
      <c r="BE40" s="644"/>
      <c r="BF40" s="669"/>
      <c r="BG40" s="673" t="s">
        <v>343</v>
      </c>
      <c r="BH40" s="674"/>
      <c r="BI40" s="674"/>
      <c r="BJ40" s="674"/>
      <c r="BK40" s="674"/>
      <c r="BL40" s="223"/>
      <c r="BM40" s="621" t="s">
        <v>344</v>
      </c>
      <c r="BN40" s="621"/>
      <c r="BO40" s="621"/>
      <c r="BP40" s="621"/>
      <c r="BQ40" s="621"/>
      <c r="BR40" s="621"/>
      <c r="BS40" s="621"/>
      <c r="BT40" s="621"/>
      <c r="BU40" s="622"/>
      <c r="BV40" s="623">
        <v>88</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8776</v>
      </c>
      <c r="CS40" s="624"/>
      <c r="CT40" s="624"/>
      <c r="CU40" s="624"/>
      <c r="CV40" s="624"/>
      <c r="CW40" s="624"/>
      <c r="CX40" s="624"/>
      <c r="CY40" s="625"/>
      <c r="CZ40" s="628">
        <v>0.2</v>
      </c>
      <c r="DA40" s="656"/>
      <c r="DB40" s="656"/>
      <c r="DC40" s="658"/>
      <c r="DD40" s="632">
        <v>100</v>
      </c>
      <c r="DE40" s="624"/>
      <c r="DF40" s="624"/>
      <c r="DG40" s="624"/>
      <c r="DH40" s="624"/>
      <c r="DI40" s="624"/>
      <c r="DJ40" s="624"/>
      <c r="DK40" s="625"/>
      <c r="DL40" s="632" t="s">
        <v>172</v>
      </c>
      <c r="DM40" s="624"/>
      <c r="DN40" s="624"/>
      <c r="DO40" s="624"/>
      <c r="DP40" s="624"/>
      <c r="DQ40" s="624"/>
      <c r="DR40" s="624"/>
      <c r="DS40" s="624"/>
      <c r="DT40" s="624"/>
      <c r="DU40" s="624"/>
      <c r="DV40" s="625"/>
      <c r="DW40" s="628" t="s">
        <v>172</v>
      </c>
      <c r="DX40" s="656"/>
      <c r="DY40" s="656"/>
      <c r="DZ40" s="656"/>
      <c r="EA40" s="656"/>
      <c r="EB40" s="656"/>
      <c r="EC40" s="657"/>
    </row>
    <row r="41" spans="2:133" ht="11.25" customHeight="1" x14ac:dyDescent="0.15">
      <c r="B41" s="646" t="s">
        <v>346</v>
      </c>
      <c r="C41" s="647"/>
      <c r="D41" s="647"/>
      <c r="E41" s="647"/>
      <c r="F41" s="647"/>
      <c r="G41" s="647"/>
      <c r="H41" s="647"/>
      <c r="I41" s="647"/>
      <c r="J41" s="647"/>
      <c r="K41" s="647"/>
      <c r="L41" s="647"/>
      <c r="M41" s="647"/>
      <c r="N41" s="647"/>
      <c r="O41" s="647"/>
      <c r="P41" s="647"/>
      <c r="Q41" s="648"/>
      <c r="R41" s="695">
        <v>4183425</v>
      </c>
      <c r="S41" s="696"/>
      <c r="T41" s="696"/>
      <c r="U41" s="696"/>
      <c r="V41" s="696"/>
      <c r="W41" s="696"/>
      <c r="X41" s="696"/>
      <c r="Y41" s="700"/>
      <c r="Z41" s="701">
        <v>100</v>
      </c>
      <c r="AA41" s="701"/>
      <c r="AB41" s="701"/>
      <c r="AC41" s="701"/>
      <c r="AD41" s="702">
        <v>2341697</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51754</v>
      </c>
      <c r="BA41" s="624"/>
      <c r="BB41" s="624"/>
      <c r="BC41" s="624"/>
      <c r="BD41" s="644"/>
      <c r="BE41" s="644"/>
      <c r="BF41" s="669"/>
      <c r="BG41" s="673"/>
      <c r="BH41" s="674"/>
      <c r="BI41" s="674"/>
      <c r="BJ41" s="674"/>
      <c r="BK41" s="674"/>
      <c r="BL41" s="223"/>
      <c r="BM41" s="621" t="s">
        <v>348</v>
      </c>
      <c r="BN41" s="621"/>
      <c r="BO41" s="621"/>
      <c r="BP41" s="621"/>
      <c r="BQ41" s="621"/>
      <c r="BR41" s="621"/>
      <c r="BS41" s="621"/>
      <c r="BT41" s="621"/>
      <c r="BU41" s="622"/>
      <c r="BV41" s="623" t="s">
        <v>252</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172</v>
      </c>
      <c r="CS41" s="644"/>
      <c r="CT41" s="644"/>
      <c r="CU41" s="644"/>
      <c r="CV41" s="644"/>
      <c r="CW41" s="644"/>
      <c r="CX41" s="644"/>
      <c r="CY41" s="645"/>
      <c r="CZ41" s="628" t="s">
        <v>172</v>
      </c>
      <c r="DA41" s="656"/>
      <c r="DB41" s="656"/>
      <c r="DC41" s="658"/>
      <c r="DD41" s="632" t="s">
        <v>172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350</v>
      </c>
      <c r="AR42" s="693"/>
      <c r="AS42" s="693"/>
      <c r="AT42" s="693"/>
      <c r="AU42" s="693"/>
      <c r="AV42" s="693"/>
      <c r="AW42" s="693"/>
      <c r="AX42" s="693"/>
      <c r="AY42" s="694"/>
      <c r="AZ42" s="695">
        <v>234234</v>
      </c>
      <c r="BA42" s="696"/>
      <c r="BB42" s="696"/>
      <c r="BC42" s="696"/>
      <c r="BD42" s="682"/>
      <c r="BE42" s="682"/>
      <c r="BF42" s="684"/>
      <c r="BG42" s="675"/>
      <c r="BH42" s="676"/>
      <c r="BI42" s="676"/>
      <c r="BJ42" s="676"/>
      <c r="BK42" s="676"/>
      <c r="BL42" s="224"/>
      <c r="BM42" s="647" t="s">
        <v>351</v>
      </c>
      <c r="BN42" s="647"/>
      <c r="BO42" s="647"/>
      <c r="BP42" s="647"/>
      <c r="BQ42" s="647"/>
      <c r="BR42" s="647"/>
      <c r="BS42" s="647"/>
      <c r="BT42" s="647"/>
      <c r="BU42" s="648"/>
      <c r="BV42" s="695">
        <v>443</v>
      </c>
      <c r="BW42" s="696"/>
      <c r="BX42" s="696"/>
      <c r="BY42" s="696"/>
      <c r="BZ42" s="696"/>
      <c r="CA42" s="696"/>
      <c r="CB42" s="705"/>
      <c r="CD42" s="620" t="s">
        <v>352</v>
      </c>
      <c r="CE42" s="621"/>
      <c r="CF42" s="621"/>
      <c r="CG42" s="621"/>
      <c r="CH42" s="621"/>
      <c r="CI42" s="621"/>
      <c r="CJ42" s="621"/>
      <c r="CK42" s="621"/>
      <c r="CL42" s="621"/>
      <c r="CM42" s="621"/>
      <c r="CN42" s="621"/>
      <c r="CO42" s="621"/>
      <c r="CP42" s="621"/>
      <c r="CQ42" s="622"/>
      <c r="CR42" s="623">
        <v>290275</v>
      </c>
      <c r="CS42" s="644"/>
      <c r="CT42" s="644"/>
      <c r="CU42" s="644"/>
      <c r="CV42" s="644"/>
      <c r="CW42" s="644"/>
      <c r="CX42" s="644"/>
      <c r="CY42" s="645"/>
      <c r="CZ42" s="628">
        <v>7.5</v>
      </c>
      <c r="DA42" s="656"/>
      <c r="DB42" s="656"/>
      <c r="DC42" s="658"/>
      <c r="DD42" s="632">
        <v>82208</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353</v>
      </c>
      <c r="CD43" s="620" t="s">
        <v>354</v>
      </c>
      <c r="CE43" s="621"/>
      <c r="CF43" s="621"/>
      <c r="CG43" s="621"/>
      <c r="CH43" s="621"/>
      <c r="CI43" s="621"/>
      <c r="CJ43" s="621"/>
      <c r="CK43" s="621"/>
      <c r="CL43" s="621"/>
      <c r="CM43" s="621"/>
      <c r="CN43" s="621"/>
      <c r="CO43" s="621"/>
      <c r="CP43" s="621"/>
      <c r="CQ43" s="622"/>
      <c r="CR43" s="623">
        <v>15346</v>
      </c>
      <c r="CS43" s="644"/>
      <c r="CT43" s="644"/>
      <c r="CU43" s="644"/>
      <c r="CV43" s="644"/>
      <c r="CW43" s="644"/>
      <c r="CX43" s="644"/>
      <c r="CY43" s="645"/>
      <c r="CZ43" s="628">
        <v>0.4</v>
      </c>
      <c r="DA43" s="656"/>
      <c r="DB43" s="656"/>
      <c r="DC43" s="658"/>
      <c r="DD43" s="632">
        <v>15346</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356</v>
      </c>
      <c r="CG44" s="621"/>
      <c r="CH44" s="621"/>
      <c r="CI44" s="621"/>
      <c r="CJ44" s="621"/>
      <c r="CK44" s="621"/>
      <c r="CL44" s="621"/>
      <c r="CM44" s="621"/>
      <c r="CN44" s="621"/>
      <c r="CO44" s="621"/>
      <c r="CP44" s="621"/>
      <c r="CQ44" s="622"/>
      <c r="CR44" s="623">
        <v>290275</v>
      </c>
      <c r="CS44" s="624"/>
      <c r="CT44" s="624"/>
      <c r="CU44" s="624"/>
      <c r="CV44" s="624"/>
      <c r="CW44" s="624"/>
      <c r="CX44" s="624"/>
      <c r="CY44" s="625"/>
      <c r="CZ44" s="628">
        <v>7.5</v>
      </c>
      <c r="DA44" s="629"/>
      <c r="DB44" s="629"/>
      <c r="DC44" s="635"/>
      <c r="DD44" s="632">
        <v>82208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358</v>
      </c>
      <c r="CG45" s="621"/>
      <c r="CH45" s="621"/>
      <c r="CI45" s="621"/>
      <c r="CJ45" s="621"/>
      <c r="CK45" s="621"/>
      <c r="CL45" s="621"/>
      <c r="CM45" s="621"/>
      <c r="CN45" s="621"/>
      <c r="CO45" s="621"/>
      <c r="CP45" s="621"/>
      <c r="CQ45" s="622"/>
      <c r="CR45" s="623">
        <v>148245</v>
      </c>
      <c r="CS45" s="644"/>
      <c r="CT45" s="644"/>
      <c r="CU45" s="644"/>
      <c r="CV45" s="644"/>
      <c r="CW45" s="644"/>
      <c r="CX45" s="644"/>
      <c r="CY45" s="645"/>
      <c r="CZ45" s="628">
        <v>3.8</v>
      </c>
      <c r="DA45" s="656"/>
      <c r="DB45" s="656"/>
      <c r="DC45" s="658"/>
      <c r="DD45" s="632">
        <v>3698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359</v>
      </c>
      <c r="CG46" s="621"/>
      <c r="CH46" s="621"/>
      <c r="CI46" s="621"/>
      <c r="CJ46" s="621"/>
      <c r="CK46" s="621"/>
      <c r="CL46" s="621"/>
      <c r="CM46" s="621"/>
      <c r="CN46" s="621"/>
      <c r="CO46" s="621"/>
      <c r="CP46" s="621"/>
      <c r="CQ46" s="622"/>
      <c r="CR46" s="623">
        <v>131780</v>
      </c>
      <c r="CS46" s="624"/>
      <c r="CT46" s="624"/>
      <c r="CU46" s="624"/>
      <c r="CV46" s="624"/>
      <c r="CW46" s="624"/>
      <c r="CX46" s="624"/>
      <c r="CY46" s="625"/>
      <c r="CZ46" s="628">
        <v>3.4</v>
      </c>
      <c r="DA46" s="629"/>
      <c r="DB46" s="629"/>
      <c r="DC46" s="635"/>
      <c r="DD46" s="632">
        <v>77460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360</v>
      </c>
      <c r="CG47" s="621"/>
      <c r="CH47" s="621"/>
      <c r="CI47" s="621"/>
      <c r="CJ47" s="621"/>
      <c r="CK47" s="621"/>
      <c r="CL47" s="621"/>
      <c r="CM47" s="621"/>
      <c r="CN47" s="621"/>
      <c r="CO47" s="621"/>
      <c r="CP47" s="621"/>
      <c r="CQ47" s="622"/>
      <c r="CR47" s="623" t="s">
        <v>172</v>
      </c>
      <c r="CS47" s="644"/>
      <c r="CT47" s="644"/>
      <c r="CU47" s="644"/>
      <c r="CV47" s="644"/>
      <c r="CW47" s="644"/>
      <c r="CX47" s="644"/>
      <c r="CY47" s="645"/>
      <c r="CZ47" s="628" t="s">
        <v>172</v>
      </c>
      <c r="DA47" s="656"/>
      <c r="DB47" s="656"/>
      <c r="DC47" s="658"/>
      <c r="DD47" s="632" t="s">
        <v>172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361</v>
      </c>
      <c r="CG48" s="621"/>
      <c r="CH48" s="621"/>
      <c r="CI48" s="621"/>
      <c r="CJ48" s="621"/>
      <c r="CK48" s="621"/>
      <c r="CL48" s="621"/>
      <c r="CM48" s="621"/>
      <c r="CN48" s="621"/>
      <c r="CO48" s="621"/>
      <c r="CP48" s="621"/>
      <c r="CQ48" s="622"/>
      <c r="CR48" s="623" t="s">
        <v>172</v>
      </c>
      <c r="CS48" s="624"/>
      <c r="CT48" s="624"/>
      <c r="CU48" s="624"/>
      <c r="CV48" s="624"/>
      <c r="CW48" s="624"/>
      <c r="CX48" s="624"/>
      <c r="CY48" s="625"/>
      <c r="CZ48" s="628" t="s">
        <v>252</v>
      </c>
      <c r="DA48" s="629"/>
      <c r="DB48" s="629"/>
      <c r="DC48" s="635"/>
      <c r="DD48" s="632" t="s">
        <v>172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362</v>
      </c>
      <c r="CE49" s="647"/>
      <c r="CF49" s="647"/>
      <c r="CG49" s="647"/>
      <c r="CH49" s="647"/>
      <c r="CI49" s="647"/>
      <c r="CJ49" s="647"/>
      <c r="CK49" s="647"/>
      <c r="CL49" s="647"/>
      <c r="CM49" s="647"/>
      <c r="CN49" s="647"/>
      <c r="CO49" s="647"/>
      <c r="CP49" s="647"/>
      <c r="CQ49" s="648"/>
      <c r="CR49" s="695">
        <v>3871985</v>
      </c>
      <c r="CS49" s="682"/>
      <c r="CT49" s="682"/>
      <c r="CU49" s="682"/>
      <c r="CV49" s="682"/>
      <c r="CW49" s="682"/>
      <c r="CX49" s="682"/>
      <c r="CY49" s="711"/>
      <c r="CZ49" s="703">
        <v>100</v>
      </c>
      <c r="DA49" s="712"/>
      <c r="DB49" s="712"/>
      <c r="DC49" s="713"/>
      <c r="DD49" s="714">
        <v>2512623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JxmPoByXxYizZCindHy0Yr/AT4H7RM9y8PuudXoyfEDU0n3o993nMFcwEOu4e8TcBj1WjJdhmrj8KXfIWi+9g==" saltValue="weB4lqlMMYEyDi8RCCJSr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S2" sqref="BS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364</v>
      </c>
      <c r="DK2" s="723"/>
      <c r="DL2" s="723"/>
      <c r="DM2" s="723"/>
      <c r="DN2" s="723"/>
      <c r="DO2" s="724"/>
      <c r="DP2" s="228"/>
      <c r="DQ2" s="722" t="s">
        <v>365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368</v>
      </c>
      <c r="B5" s="728"/>
      <c r="C5" s="728"/>
      <c r="D5" s="728"/>
      <c r="E5" s="728"/>
      <c r="F5" s="728"/>
      <c r="G5" s="728"/>
      <c r="H5" s="728"/>
      <c r="I5" s="728"/>
      <c r="J5" s="728"/>
      <c r="K5" s="728"/>
      <c r="L5" s="728"/>
      <c r="M5" s="728"/>
      <c r="N5" s="728"/>
      <c r="O5" s="728"/>
      <c r="P5" s="729"/>
      <c r="Q5" s="733" t="s">
        <v>369</v>
      </c>
      <c r="R5" s="734"/>
      <c r="S5" s="734"/>
      <c r="T5" s="734"/>
      <c r="U5" s="735"/>
      <c r="V5" s="733" t="s">
        <v>370</v>
      </c>
      <c r="W5" s="734"/>
      <c r="X5" s="734"/>
      <c r="Y5" s="734"/>
      <c r="Z5" s="735"/>
      <c r="AA5" s="733" t="s">
        <v>371</v>
      </c>
      <c r="AB5" s="734"/>
      <c r="AC5" s="734"/>
      <c r="AD5" s="734"/>
      <c r="AE5" s="734"/>
      <c r="AF5" s="739" t="s">
        <v>372</v>
      </c>
      <c r="AG5" s="734"/>
      <c r="AH5" s="734"/>
      <c r="AI5" s="734"/>
      <c r="AJ5" s="740"/>
      <c r="AK5" s="734" t="s">
        <v>373</v>
      </c>
      <c r="AL5" s="734"/>
      <c r="AM5" s="734"/>
      <c r="AN5" s="734"/>
      <c r="AO5" s="735"/>
      <c r="AP5" s="733" t="s">
        <v>374</v>
      </c>
      <c r="AQ5" s="734"/>
      <c r="AR5" s="734"/>
      <c r="AS5" s="734"/>
      <c r="AT5" s="735"/>
      <c r="AU5" s="733" t="s">
        <v>375</v>
      </c>
      <c r="AV5" s="734"/>
      <c r="AW5" s="734"/>
      <c r="AX5" s="734"/>
      <c r="AY5" s="740"/>
      <c r="AZ5" s="232"/>
      <c r="BA5" s="232"/>
      <c r="BB5" s="232"/>
      <c r="BC5" s="232"/>
      <c r="BD5" s="232"/>
      <c r="BE5" s="233"/>
      <c r="BF5" s="233"/>
      <c r="BG5" s="233"/>
      <c r="BH5" s="233"/>
      <c r="BI5" s="233"/>
      <c r="BJ5" s="233"/>
      <c r="BK5" s="233"/>
      <c r="BL5" s="233"/>
      <c r="BM5" s="233"/>
      <c r="BN5" s="233"/>
      <c r="BO5" s="233"/>
      <c r="BP5" s="233"/>
      <c r="BQ5" s="727" t="s">
        <v>376</v>
      </c>
      <c r="BR5" s="728"/>
      <c r="BS5" s="728"/>
      <c r="BT5" s="728"/>
      <c r="BU5" s="728"/>
      <c r="BV5" s="728"/>
      <c r="BW5" s="728"/>
      <c r="BX5" s="728"/>
      <c r="BY5" s="728"/>
      <c r="BZ5" s="728"/>
      <c r="CA5" s="728"/>
      <c r="CB5" s="728"/>
      <c r="CC5" s="728"/>
      <c r="CD5" s="728"/>
      <c r="CE5" s="728"/>
      <c r="CF5" s="728"/>
      <c r="CG5" s="729"/>
      <c r="CH5" s="733" t="s">
        <v>377</v>
      </c>
      <c r="CI5" s="734"/>
      <c r="CJ5" s="734"/>
      <c r="CK5" s="734"/>
      <c r="CL5" s="735"/>
      <c r="CM5" s="733" t="s">
        <v>378</v>
      </c>
      <c r="CN5" s="734"/>
      <c r="CO5" s="734"/>
      <c r="CP5" s="734"/>
      <c r="CQ5" s="735"/>
      <c r="CR5" s="733" t="s">
        <v>379</v>
      </c>
      <c r="CS5" s="734"/>
      <c r="CT5" s="734"/>
      <c r="CU5" s="734"/>
      <c r="CV5" s="735"/>
      <c r="CW5" s="733" t="s">
        <v>380</v>
      </c>
      <c r="CX5" s="734"/>
      <c r="CY5" s="734"/>
      <c r="CZ5" s="734"/>
      <c r="DA5" s="735"/>
      <c r="DB5" s="733" t="s">
        <v>381</v>
      </c>
      <c r="DC5" s="734"/>
      <c r="DD5" s="734"/>
      <c r="DE5" s="734"/>
      <c r="DF5" s="735"/>
      <c r="DG5" s="763" t="s">
        <v>382</v>
      </c>
      <c r="DH5" s="764"/>
      <c r="DI5" s="764"/>
      <c r="DJ5" s="764"/>
      <c r="DK5" s="765"/>
      <c r="DL5" s="763" t="s">
        <v>383</v>
      </c>
      <c r="DM5" s="764"/>
      <c r="DN5" s="764"/>
      <c r="DO5" s="764"/>
      <c r="DP5" s="765"/>
      <c r="DQ5" s="733" t="s">
        <v>384</v>
      </c>
      <c r="DR5" s="734"/>
      <c r="DS5" s="734"/>
      <c r="DT5" s="734"/>
      <c r="DU5" s="735"/>
      <c r="DV5" s="733" t="s">
        <v>375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385</v>
      </c>
      <c r="C7" s="750"/>
      <c r="D7" s="750"/>
      <c r="E7" s="750"/>
      <c r="F7" s="750"/>
      <c r="G7" s="750"/>
      <c r="H7" s="750"/>
      <c r="I7" s="750"/>
      <c r="J7" s="750"/>
      <c r="K7" s="750"/>
      <c r="L7" s="750"/>
      <c r="M7" s="750"/>
      <c r="N7" s="750"/>
      <c r="O7" s="750"/>
      <c r="P7" s="751"/>
      <c r="Q7" s="752">
        <v>4160</v>
      </c>
      <c r="R7" s="753"/>
      <c r="S7" s="753"/>
      <c r="T7" s="753"/>
      <c r="U7" s="753"/>
      <c r="V7" s="753">
        <v>3856</v>
      </c>
      <c r="W7" s="753"/>
      <c r="X7" s="753"/>
      <c r="Y7" s="753"/>
      <c r="Z7" s="753"/>
      <c r="AA7" s="753">
        <v>303</v>
      </c>
      <c r="AB7" s="753"/>
      <c r="AC7" s="753"/>
      <c r="AD7" s="753"/>
      <c r="AE7" s="754"/>
      <c r="AF7" s="755">
        <v>275</v>
      </c>
      <c r="AG7" s="756"/>
      <c r="AH7" s="756"/>
      <c r="AI7" s="756"/>
      <c r="AJ7" s="757"/>
      <c r="AK7" s="758">
        <v>184</v>
      </c>
      <c r="AL7" s="759"/>
      <c r="AM7" s="759"/>
      <c r="AN7" s="759"/>
      <c r="AO7" s="759"/>
      <c r="AP7" s="759">
        <v>3389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571</v>
      </c>
      <c r="BT7" s="747"/>
      <c r="BU7" s="747"/>
      <c r="BV7" s="747"/>
      <c r="BW7" s="747"/>
      <c r="BX7" s="747"/>
      <c r="BY7" s="747"/>
      <c r="BZ7" s="747"/>
      <c r="CA7" s="747"/>
      <c r="CB7" s="747"/>
      <c r="CC7" s="747"/>
      <c r="CD7" s="747"/>
      <c r="CE7" s="747"/>
      <c r="CF7" s="747"/>
      <c r="CG7" s="762"/>
      <c r="CH7" s="743">
        <v>0</v>
      </c>
      <c r="CI7" s="744"/>
      <c r="CJ7" s="744"/>
      <c r="CK7" s="744"/>
      <c r="CL7" s="745"/>
      <c r="CM7" s="743">
        <v>11</v>
      </c>
      <c r="CN7" s="744"/>
      <c r="CO7" s="744"/>
      <c r="CP7" s="744"/>
      <c r="CQ7" s="745"/>
      <c r="CR7" s="743">
        <v>5</v>
      </c>
      <c r="CS7" s="744"/>
      <c r="CT7" s="744"/>
      <c r="CU7" s="744"/>
      <c r="CV7" s="745"/>
      <c r="CW7" s="743" t="s">
        <v>570</v>
      </c>
      <c r="CX7" s="744"/>
      <c r="CY7" s="744"/>
      <c r="CZ7" s="744"/>
      <c r="DA7" s="745"/>
      <c r="DB7" s="743" t="s">
        <v>570</v>
      </c>
      <c r="DC7" s="744"/>
      <c r="DD7" s="744"/>
      <c r="DE7" s="744"/>
      <c r="DF7" s="745"/>
      <c r="DG7" s="743" t="s">
        <v>570</v>
      </c>
      <c r="DH7" s="744"/>
      <c r="DI7" s="744"/>
      <c r="DJ7" s="744"/>
      <c r="DK7" s="745"/>
      <c r="DL7" s="743" t="s">
        <v>570</v>
      </c>
      <c r="DM7" s="744"/>
      <c r="DN7" s="744"/>
      <c r="DO7" s="744"/>
      <c r="DP7" s="745"/>
      <c r="DQ7" s="743" t="s">
        <v>570</v>
      </c>
      <c r="DR7" s="744"/>
      <c r="DS7" s="744"/>
      <c r="DT7" s="744"/>
      <c r="DU7" s="745"/>
      <c r="DV7" s="746"/>
      <c r="DW7" s="747"/>
      <c r="DX7" s="747"/>
      <c r="DY7" s="747"/>
      <c r="DZ7" s="748"/>
      <c r="EA7" s="234"/>
    </row>
    <row r="8" spans="1:131" s="235" customFormat="1" ht="26.25" customHeight="1" x14ac:dyDescent="0.15">
      <c r="A8" s="238">
        <v>2</v>
      </c>
      <c r="B8" s="780" t="s">
        <v>386</v>
      </c>
      <c r="C8" s="781"/>
      <c r="D8" s="781"/>
      <c r="E8" s="781"/>
      <c r="F8" s="781"/>
      <c r="G8" s="781"/>
      <c r="H8" s="781"/>
      <c r="I8" s="781"/>
      <c r="J8" s="781"/>
      <c r="K8" s="781"/>
      <c r="L8" s="781"/>
      <c r="M8" s="781"/>
      <c r="N8" s="781"/>
      <c r="O8" s="781"/>
      <c r="P8" s="782"/>
      <c r="Q8" s="783">
        <v>24</v>
      </c>
      <c r="R8" s="784"/>
      <c r="S8" s="784"/>
      <c r="T8" s="784"/>
      <c r="U8" s="784"/>
      <c r="V8" s="784">
        <v>16</v>
      </c>
      <c r="W8" s="784"/>
      <c r="X8" s="784"/>
      <c r="Y8" s="784"/>
      <c r="Z8" s="784"/>
      <c r="AA8" s="784">
        <v>8</v>
      </c>
      <c r="AB8" s="784"/>
      <c r="AC8" s="784"/>
      <c r="AD8" s="784"/>
      <c r="AE8" s="785"/>
      <c r="AF8" s="786">
        <v>8</v>
      </c>
      <c r="AG8" s="787"/>
      <c r="AH8" s="787"/>
      <c r="AI8" s="787"/>
      <c r="AJ8" s="788"/>
      <c r="AK8" s="769" t="s">
        <v>570</v>
      </c>
      <c r="AL8" s="770"/>
      <c r="AM8" s="770"/>
      <c r="AN8" s="770"/>
      <c r="AO8" s="770"/>
      <c r="AP8" s="770" t="s">
        <v>570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572</v>
      </c>
      <c r="BT8" s="774"/>
      <c r="BU8" s="774"/>
      <c r="BV8" s="774"/>
      <c r="BW8" s="774"/>
      <c r="BX8" s="774"/>
      <c r="BY8" s="774"/>
      <c r="BZ8" s="774"/>
      <c r="CA8" s="774"/>
      <c r="CB8" s="774"/>
      <c r="CC8" s="774"/>
      <c r="CD8" s="774"/>
      <c r="CE8" s="774"/>
      <c r="CF8" s="774"/>
      <c r="CG8" s="775"/>
      <c r="CH8" s="776">
        <v>-1</v>
      </c>
      <c r="CI8" s="777"/>
      <c r="CJ8" s="777"/>
      <c r="CK8" s="777"/>
      <c r="CL8" s="778"/>
      <c r="CM8" s="776">
        <v>4</v>
      </c>
      <c r="CN8" s="777"/>
      <c r="CO8" s="777"/>
      <c r="CP8" s="777"/>
      <c r="CQ8" s="778"/>
      <c r="CR8" s="776">
        <v>10</v>
      </c>
      <c r="CS8" s="777"/>
      <c r="CT8" s="777"/>
      <c r="CU8" s="777"/>
      <c r="CV8" s="778"/>
      <c r="CW8" s="776">
        <v>3</v>
      </c>
      <c r="CX8" s="777"/>
      <c r="CY8" s="777"/>
      <c r="CZ8" s="777"/>
      <c r="DA8" s="778"/>
      <c r="DB8" s="776" t="s">
        <v>570</v>
      </c>
      <c r="DC8" s="777"/>
      <c r="DD8" s="777"/>
      <c r="DE8" s="777"/>
      <c r="DF8" s="778"/>
      <c r="DG8" s="776" t="s">
        <v>570</v>
      </c>
      <c r="DH8" s="777"/>
      <c r="DI8" s="777"/>
      <c r="DJ8" s="777"/>
      <c r="DK8" s="778"/>
      <c r="DL8" s="776" t="s">
        <v>570</v>
      </c>
      <c r="DM8" s="777"/>
      <c r="DN8" s="777"/>
      <c r="DO8" s="777"/>
      <c r="DP8" s="778"/>
      <c r="DQ8" s="776" t="s">
        <v>570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388</v>
      </c>
      <c r="B23" s="789" t="s">
        <v>389</v>
      </c>
      <c r="C23" s="790"/>
      <c r="D23" s="790"/>
      <c r="E23" s="790"/>
      <c r="F23" s="790"/>
      <c r="G23" s="790"/>
      <c r="H23" s="790"/>
      <c r="I23" s="790"/>
      <c r="J23" s="790"/>
      <c r="K23" s="790"/>
      <c r="L23" s="790"/>
      <c r="M23" s="790"/>
      <c r="N23" s="790"/>
      <c r="O23" s="790"/>
      <c r="P23" s="791"/>
      <c r="Q23" s="792">
        <v>4183</v>
      </c>
      <c r="R23" s="793"/>
      <c r="S23" s="793"/>
      <c r="T23" s="793"/>
      <c r="U23" s="793"/>
      <c r="V23" s="793">
        <v>3872</v>
      </c>
      <c r="W23" s="793"/>
      <c r="X23" s="793"/>
      <c r="Y23" s="793"/>
      <c r="Z23" s="793"/>
      <c r="AA23" s="793">
        <v>311</v>
      </c>
      <c r="AB23" s="793"/>
      <c r="AC23" s="793"/>
      <c r="AD23" s="793"/>
      <c r="AE23" s="794"/>
      <c r="AF23" s="795">
        <v>284</v>
      </c>
      <c r="AG23" s="793"/>
      <c r="AH23" s="793"/>
      <c r="AI23" s="793"/>
      <c r="AJ23" s="796"/>
      <c r="AK23" s="797"/>
      <c r="AL23" s="798"/>
      <c r="AM23" s="798"/>
      <c r="AN23" s="798"/>
      <c r="AO23" s="798"/>
      <c r="AP23" s="793">
        <v>3389</v>
      </c>
      <c r="AQ23" s="793"/>
      <c r="AR23" s="793"/>
      <c r="AS23" s="793"/>
      <c r="AT23" s="793"/>
      <c r="AU23" s="809"/>
      <c r="AV23" s="809"/>
      <c r="AW23" s="809"/>
      <c r="AX23" s="809"/>
      <c r="AY23" s="810"/>
      <c r="AZ23" s="811" t="s">
        <v>390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368</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401</v>
      </c>
      <c r="C28" s="750"/>
      <c r="D28" s="750"/>
      <c r="E28" s="750"/>
      <c r="F28" s="750"/>
      <c r="G28" s="750"/>
      <c r="H28" s="750"/>
      <c r="I28" s="750"/>
      <c r="J28" s="750"/>
      <c r="K28" s="750"/>
      <c r="L28" s="750"/>
      <c r="M28" s="750"/>
      <c r="N28" s="750"/>
      <c r="O28" s="750"/>
      <c r="P28" s="751"/>
      <c r="Q28" s="822">
        <v>789</v>
      </c>
      <c r="R28" s="823"/>
      <c r="S28" s="823"/>
      <c r="T28" s="823"/>
      <c r="U28" s="823"/>
      <c r="V28" s="823">
        <v>771</v>
      </c>
      <c r="W28" s="823"/>
      <c r="X28" s="823"/>
      <c r="Y28" s="823"/>
      <c r="Z28" s="823"/>
      <c r="AA28" s="823">
        <v>18</v>
      </c>
      <c r="AB28" s="823"/>
      <c r="AC28" s="823"/>
      <c r="AD28" s="823"/>
      <c r="AE28" s="824"/>
      <c r="AF28" s="825">
        <v>18</v>
      </c>
      <c r="AG28" s="823"/>
      <c r="AH28" s="823"/>
      <c r="AI28" s="823"/>
      <c r="AJ28" s="826"/>
      <c r="AK28" s="827">
        <v>72</v>
      </c>
      <c r="AL28" s="828"/>
      <c r="AM28" s="828"/>
      <c r="AN28" s="828"/>
      <c r="AO28" s="828"/>
      <c r="AP28" s="828" t="s">
        <v>570</v>
      </c>
      <c r="AQ28" s="828"/>
      <c r="AR28" s="828"/>
      <c r="AS28" s="828"/>
      <c r="AT28" s="828"/>
      <c r="AU28" s="829" t="s">
        <v>570</v>
      </c>
      <c r="AV28" s="828"/>
      <c r="AW28" s="828"/>
      <c r="AX28" s="828"/>
      <c r="AY28" s="828"/>
      <c r="AZ28" s="830" t="s">
        <v>570</v>
      </c>
      <c r="BA28" s="830"/>
      <c r="BB28" s="830"/>
      <c r="BC28" s="830"/>
      <c r="BD28" s="830"/>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402</v>
      </c>
      <c r="C29" s="781"/>
      <c r="D29" s="781"/>
      <c r="E29" s="781"/>
      <c r="F29" s="781"/>
      <c r="G29" s="781"/>
      <c r="H29" s="781"/>
      <c r="I29" s="781"/>
      <c r="J29" s="781"/>
      <c r="K29" s="781"/>
      <c r="L29" s="781"/>
      <c r="M29" s="781"/>
      <c r="N29" s="781"/>
      <c r="O29" s="781"/>
      <c r="P29" s="782"/>
      <c r="Q29" s="783">
        <v>117</v>
      </c>
      <c r="R29" s="784"/>
      <c r="S29" s="784"/>
      <c r="T29" s="784"/>
      <c r="U29" s="784"/>
      <c r="V29" s="784">
        <v>114</v>
      </c>
      <c r="W29" s="784"/>
      <c r="X29" s="784"/>
      <c r="Y29" s="784"/>
      <c r="Z29" s="784"/>
      <c r="AA29" s="784">
        <v>3</v>
      </c>
      <c r="AB29" s="784"/>
      <c r="AC29" s="784"/>
      <c r="AD29" s="784"/>
      <c r="AE29" s="785"/>
      <c r="AF29" s="786">
        <v>3</v>
      </c>
      <c r="AG29" s="787"/>
      <c r="AH29" s="787"/>
      <c r="AI29" s="787"/>
      <c r="AJ29" s="788"/>
      <c r="AK29" s="835">
        <v>34</v>
      </c>
      <c r="AL29" s="831"/>
      <c r="AM29" s="831"/>
      <c r="AN29" s="831"/>
      <c r="AO29" s="831"/>
      <c r="AP29" s="831" t="s">
        <v>570</v>
      </c>
      <c r="AQ29" s="831"/>
      <c r="AR29" s="831"/>
      <c r="AS29" s="831"/>
      <c r="AT29" s="831"/>
      <c r="AU29" s="831" t="s">
        <v>570</v>
      </c>
      <c r="AV29" s="831"/>
      <c r="AW29" s="831"/>
      <c r="AX29" s="831"/>
      <c r="AY29" s="831"/>
      <c r="AZ29" s="832" t="s">
        <v>570</v>
      </c>
      <c r="BA29" s="832"/>
      <c r="BB29" s="832"/>
      <c r="BC29" s="832"/>
      <c r="BD29" s="832"/>
      <c r="BE29" s="833"/>
      <c r="BF29" s="833"/>
      <c r="BG29" s="833"/>
      <c r="BH29" s="833"/>
      <c r="BI29" s="834"/>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403</v>
      </c>
      <c r="C30" s="781"/>
      <c r="D30" s="781"/>
      <c r="E30" s="781"/>
      <c r="F30" s="781"/>
      <c r="G30" s="781"/>
      <c r="H30" s="781"/>
      <c r="I30" s="781"/>
      <c r="J30" s="781"/>
      <c r="K30" s="781"/>
      <c r="L30" s="781"/>
      <c r="M30" s="781"/>
      <c r="N30" s="781"/>
      <c r="O30" s="781"/>
      <c r="P30" s="782"/>
      <c r="Q30" s="783">
        <v>147</v>
      </c>
      <c r="R30" s="784"/>
      <c r="S30" s="784"/>
      <c r="T30" s="784"/>
      <c r="U30" s="784"/>
      <c r="V30" s="784">
        <v>118</v>
      </c>
      <c r="W30" s="784"/>
      <c r="X30" s="784"/>
      <c r="Y30" s="784"/>
      <c r="Z30" s="784"/>
      <c r="AA30" s="784">
        <v>29</v>
      </c>
      <c r="AB30" s="784"/>
      <c r="AC30" s="784"/>
      <c r="AD30" s="784"/>
      <c r="AE30" s="785"/>
      <c r="AF30" s="786">
        <v>222</v>
      </c>
      <c r="AG30" s="787"/>
      <c r="AH30" s="787"/>
      <c r="AI30" s="787"/>
      <c r="AJ30" s="788"/>
      <c r="AK30" s="835">
        <v>19</v>
      </c>
      <c r="AL30" s="831"/>
      <c r="AM30" s="831"/>
      <c r="AN30" s="831"/>
      <c r="AO30" s="831"/>
      <c r="AP30" s="831">
        <v>582</v>
      </c>
      <c r="AQ30" s="831"/>
      <c r="AR30" s="831"/>
      <c r="AS30" s="831"/>
      <c r="AT30" s="831"/>
      <c r="AU30" s="831">
        <v>26</v>
      </c>
      <c r="AV30" s="831"/>
      <c r="AW30" s="831"/>
      <c r="AX30" s="831"/>
      <c r="AY30" s="831"/>
      <c r="AZ30" s="832" t="s">
        <v>573</v>
      </c>
      <c r="BA30" s="832"/>
      <c r="BB30" s="832"/>
      <c r="BC30" s="832"/>
      <c r="BD30" s="832"/>
      <c r="BE30" s="833" t="s">
        <v>404</v>
      </c>
      <c r="BF30" s="833"/>
      <c r="BG30" s="833"/>
      <c r="BH30" s="833"/>
      <c r="BI30" s="834"/>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269</v>
      </c>
      <c r="R31" s="784"/>
      <c r="S31" s="784"/>
      <c r="T31" s="784"/>
      <c r="U31" s="784"/>
      <c r="V31" s="784">
        <v>258</v>
      </c>
      <c r="W31" s="784"/>
      <c r="X31" s="784"/>
      <c r="Y31" s="784"/>
      <c r="Z31" s="784"/>
      <c r="AA31" s="784">
        <v>11</v>
      </c>
      <c r="AB31" s="784"/>
      <c r="AC31" s="784"/>
      <c r="AD31" s="784"/>
      <c r="AE31" s="785"/>
      <c r="AF31" s="786">
        <v>110</v>
      </c>
      <c r="AG31" s="787"/>
      <c r="AH31" s="787"/>
      <c r="AI31" s="787"/>
      <c r="AJ31" s="788"/>
      <c r="AK31" s="835">
        <v>158</v>
      </c>
      <c r="AL31" s="831"/>
      <c r="AM31" s="831"/>
      <c r="AN31" s="831"/>
      <c r="AO31" s="831"/>
      <c r="AP31" s="831">
        <v>2843</v>
      </c>
      <c r="AQ31" s="831"/>
      <c r="AR31" s="831"/>
      <c r="AS31" s="831"/>
      <c r="AT31" s="831"/>
      <c r="AU31" s="831">
        <v>2669</v>
      </c>
      <c r="AV31" s="831"/>
      <c r="AW31" s="831"/>
      <c r="AX31" s="831"/>
      <c r="AY31" s="831"/>
      <c r="AZ31" s="832" t="s">
        <v>573</v>
      </c>
      <c r="BA31" s="832"/>
      <c r="BB31" s="832"/>
      <c r="BC31" s="832"/>
      <c r="BD31" s="832"/>
      <c r="BE31" s="833" t="s">
        <v>406</v>
      </c>
      <c r="BF31" s="833"/>
      <c r="BG31" s="833"/>
      <c r="BH31" s="833"/>
      <c r="BI31" s="834"/>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5"/>
      <c r="AL32" s="831"/>
      <c r="AM32" s="831"/>
      <c r="AN32" s="831"/>
      <c r="AO32" s="831"/>
      <c r="AP32" s="831"/>
      <c r="AQ32" s="831"/>
      <c r="AR32" s="831"/>
      <c r="AS32" s="831"/>
      <c r="AT32" s="831"/>
      <c r="AU32" s="831"/>
      <c r="AV32" s="831"/>
      <c r="AW32" s="831"/>
      <c r="AX32" s="831"/>
      <c r="AY32" s="831"/>
      <c r="AZ32" s="832"/>
      <c r="BA32" s="832"/>
      <c r="BB32" s="832"/>
      <c r="BC32" s="832"/>
      <c r="BD32" s="832"/>
      <c r="BE32" s="833"/>
      <c r="BF32" s="833"/>
      <c r="BG32" s="833"/>
      <c r="BH32" s="833"/>
      <c r="BI32" s="834"/>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5"/>
      <c r="AL33" s="831"/>
      <c r="AM33" s="831"/>
      <c r="AN33" s="831"/>
      <c r="AO33" s="831"/>
      <c r="AP33" s="831"/>
      <c r="AQ33" s="831"/>
      <c r="AR33" s="831"/>
      <c r="AS33" s="831"/>
      <c r="AT33" s="831"/>
      <c r="AU33" s="831"/>
      <c r="AV33" s="831"/>
      <c r="AW33" s="831"/>
      <c r="AX33" s="831"/>
      <c r="AY33" s="831"/>
      <c r="AZ33" s="832"/>
      <c r="BA33" s="832"/>
      <c r="BB33" s="832"/>
      <c r="BC33" s="832"/>
      <c r="BD33" s="832"/>
      <c r="BE33" s="833"/>
      <c r="BF33" s="833"/>
      <c r="BG33" s="833"/>
      <c r="BH33" s="833"/>
      <c r="BI33" s="834"/>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5"/>
      <c r="AL34" s="831"/>
      <c r="AM34" s="831"/>
      <c r="AN34" s="831"/>
      <c r="AO34" s="831"/>
      <c r="AP34" s="831"/>
      <c r="AQ34" s="831"/>
      <c r="AR34" s="831"/>
      <c r="AS34" s="831"/>
      <c r="AT34" s="831"/>
      <c r="AU34" s="831"/>
      <c r="AV34" s="831"/>
      <c r="AW34" s="831"/>
      <c r="AX34" s="831"/>
      <c r="AY34" s="831"/>
      <c r="AZ34" s="832"/>
      <c r="BA34" s="832"/>
      <c r="BB34" s="832"/>
      <c r="BC34" s="832"/>
      <c r="BD34" s="832"/>
      <c r="BE34" s="833"/>
      <c r="BF34" s="833"/>
      <c r="BG34" s="833"/>
      <c r="BH34" s="833"/>
      <c r="BI34" s="834"/>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6"/>
      <c r="R50" s="837"/>
      <c r="S50" s="837"/>
      <c r="T50" s="837"/>
      <c r="U50" s="837"/>
      <c r="V50" s="837"/>
      <c r="W50" s="837"/>
      <c r="X50" s="837"/>
      <c r="Y50" s="837"/>
      <c r="Z50" s="837"/>
      <c r="AA50" s="837"/>
      <c r="AB50" s="837"/>
      <c r="AC50" s="837"/>
      <c r="AD50" s="837"/>
      <c r="AE50" s="838"/>
      <c r="AF50" s="786"/>
      <c r="AG50" s="787"/>
      <c r="AH50" s="787"/>
      <c r="AI50" s="787"/>
      <c r="AJ50" s="788"/>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6"/>
      <c r="R51" s="837"/>
      <c r="S51" s="837"/>
      <c r="T51" s="837"/>
      <c r="U51" s="837"/>
      <c r="V51" s="837"/>
      <c r="W51" s="837"/>
      <c r="X51" s="837"/>
      <c r="Y51" s="837"/>
      <c r="Z51" s="837"/>
      <c r="AA51" s="837"/>
      <c r="AB51" s="837"/>
      <c r="AC51" s="837"/>
      <c r="AD51" s="837"/>
      <c r="AE51" s="838"/>
      <c r="AF51" s="786"/>
      <c r="AG51" s="787"/>
      <c r="AH51" s="787"/>
      <c r="AI51" s="787"/>
      <c r="AJ51" s="788"/>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6"/>
      <c r="R52" s="837"/>
      <c r="S52" s="837"/>
      <c r="T52" s="837"/>
      <c r="U52" s="837"/>
      <c r="V52" s="837"/>
      <c r="W52" s="837"/>
      <c r="X52" s="837"/>
      <c r="Y52" s="837"/>
      <c r="Z52" s="837"/>
      <c r="AA52" s="837"/>
      <c r="AB52" s="837"/>
      <c r="AC52" s="837"/>
      <c r="AD52" s="837"/>
      <c r="AE52" s="838"/>
      <c r="AF52" s="786"/>
      <c r="AG52" s="787"/>
      <c r="AH52" s="787"/>
      <c r="AI52" s="787"/>
      <c r="AJ52" s="788"/>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6"/>
      <c r="R53" s="837"/>
      <c r="S53" s="837"/>
      <c r="T53" s="837"/>
      <c r="U53" s="837"/>
      <c r="V53" s="837"/>
      <c r="W53" s="837"/>
      <c r="X53" s="837"/>
      <c r="Y53" s="837"/>
      <c r="Z53" s="837"/>
      <c r="AA53" s="837"/>
      <c r="AB53" s="837"/>
      <c r="AC53" s="837"/>
      <c r="AD53" s="837"/>
      <c r="AE53" s="838"/>
      <c r="AF53" s="786"/>
      <c r="AG53" s="787"/>
      <c r="AH53" s="787"/>
      <c r="AI53" s="787"/>
      <c r="AJ53" s="788"/>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6"/>
      <c r="R54" s="837"/>
      <c r="S54" s="837"/>
      <c r="T54" s="837"/>
      <c r="U54" s="837"/>
      <c r="V54" s="837"/>
      <c r="W54" s="837"/>
      <c r="X54" s="837"/>
      <c r="Y54" s="837"/>
      <c r="Z54" s="837"/>
      <c r="AA54" s="837"/>
      <c r="AB54" s="837"/>
      <c r="AC54" s="837"/>
      <c r="AD54" s="837"/>
      <c r="AE54" s="838"/>
      <c r="AF54" s="786"/>
      <c r="AG54" s="787"/>
      <c r="AH54" s="787"/>
      <c r="AI54" s="787"/>
      <c r="AJ54" s="788"/>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6"/>
      <c r="R55" s="837"/>
      <c r="S55" s="837"/>
      <c r="T55" s="837"/>
      <c r="U55" s="837"/>
      <c r="V55" s="837"/>
      <c r="W55" s="837"/>
      <c r="X55" s="837"/>
      <c r="Y55" s="837"/>
      <c r="Z55" s="837"/>
      <c r="AA55" s="837"/>
      <c r="AB55" s="837"/>
      <c r="AC55" s="837"/>
      <c r="AD55" s="837"/>
      <c r="AE55" s="838"/>
      <c r="AF55" s="786"/>
      <c r="AG55" s="787"/>
      <c r="AH55" s="787"/>
      <c r="AI55" s="787"/>
      <c r="AJ55" s="788"/>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6"/>
      <c r="R56" s="837"/>
      <c r="S56" s="837"/>
      <c r="T56" s="837"/>
      <c r="U56" s="837"/>
      <c r="V56" s="837"/>
      <c r="W56" s="837"/>
      <c r="X56" s="837"/>
      <c r="Y56" s="837"/>
      <c r="Z56" s="837"/>
      <c r="AA56" s="837"/>
      <c r="AB56" s="837"/>
      <c r="AC56" s="837"/>
      <c r="AD56" s="837"/>
      <c r="AE56" s="838"/>
      <c r="AF56" s="786"/>
      <c r="AG56" s="787"/>
      <c r="AH56" s="787"/>
      <c r="AI56" s="787"/>
      <c r="AJ56" s="788"/>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6"/>
      <c r="R57" s="837"/>
      <c r="S57" s="837"/>
      <c r="T57" s="837"/>
      <c r="U57" s="837"/>
      <c r="V57" s="837"/>
      <c r="W57" s="837"/>
      <c r="X57" s="837"/>
      <c r="Y57" s="837"/>
      <c r="Z57" s="837"/>
      <c r="AA57" s="837"/>
      <c r="AB57" s="837"/>
      <c r="AC57" s="837"/>
      <c r="AD57" s="837"/>
      <c r="AE57" s="838"/>
      <c r="AF57" s="786"/>
      <c r="AG57" s="787"/>
      <c r="AH57" s="787"/>
      <c r="AI57" s="787"/>
      <c r="AJ57" s="788"/>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6"/>
      <c r="R58" s="837"/>
      <c r="S58" s="837"/>
      <c r="T58" s="837"/>
      <c r="U58" s="837"/>
      <c r="V58" s="837"/>
      <c r="W58" s="837"/>
      <c r="X58" s="837"/>
      <c r="Y58" s="837"/>
      <c r="Z58" s="837"/>
      <c r="AA58" s="837"/>
      <c r="AB58" s="837"/>
      <c r="AC58" s="837"/>
      <c r="AD58" s="837"/>
      <c r="AE58" s="838"/>
      <c r="AF58" s="786"/>
      <c r="AG58" s="787"/>
      <c r="AH58" s="787"/>
      <c r="AI58" s="787"/>
      <c r="AJ58" s="788"/>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6"/>
      <c r="R59" s="837"/>
      <c r="S59" s="837"/>
      <c r="T59" s="837"/>
      <c r="U59" s="837"/>
      <c r="V59" s="837"/>
      <c r="W59" s="837"/>
      <c r="X59" s="837"/>
      <c r="Y59" s="837"/>
      <c r="Z59" s="837"/>
      <c r="AA59" s="837"/>
      <c r="AB59" s="837"/>
      <c r="AC59" s="837"/>
      <c r="AD59" s="837"/>
      <c r="AE59" s="838"/>
      <c r="AF59" s="786"/>
      <c r="AG59" s="787"/>
      <c r="AH59" s="787"/>
      <c r="AI59" s="787"/>
      <c r="AJ59" s="788"/>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6"/>
      <c r="R60" s="837"/>
      <c r="S60" s="837"/>
      <c r="T60" s="837"/>
      <c r="U60" s="837"/>
      <c r="V60" s="837"/>
      <c r="W60" s="837"/>
      <c r="X60" s="837"/>
      <c r="Y60" s="837"/>
      <c r="Z60" s="837"/>
      <c r="AA60" s="837"/>
      <c r="AB60" s="837"/>
      <c r="AC60" s="837"/>
      <c r="AD60" s="837"/>
      <c r="AE60" s="838"/>
      <c r="AF60" s="786"/>
      <c r="AG60" s="787"/>
      <c r="AH60" s="787"/>
      <c r="AI60" s="787"/>
      <c r="AJ60" s="788"/>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6"/>
      <c r="R61" s="837"/>
      <c r="S61" s="837"/>
      <c r="T61" s="837"/>
      <c r="U61" s="837"/>
      <c r="V61" s="837"/>
      <c r="W61" s="837"/>
      <c r="X61" s="837"/>
      <c r="Y61" s="837"/>
      <c r="Z61" s="837"/>
      <c r="AA61" s="837"/>
      <c r="AB61" s="837"/>
      <c r="AC61" s="837"/>
      <c r="AD61" s="837"/>
      <c r="AE61" s="838"/>
      <c r="AF61" s="786"/>
      <c r="AG61" s="787"/>
      <c r="AH61" s="787"/>
      <c r="AI61" s="787"/>
      <c r="AJ61" s="788"/>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6"/>
      <c r="R62" s="837"/>
      <c r="S62" s="837"/>
      <c r="T62" s="837"/>
      <c r="U62" s="837"/>
      <c r="V62" s="837"/>
      <c r="W62" s="837"/>
      <c r="X62" s="837"/>
      <c r="Y62" s="837"/>
      <c r="Z62" s="837"/>
      <c r="AA62" s="837"/>
      <c r="AB62" s="837"/>
      <c r="AC62" s="837"/>
      <c r="AD62" s="837"/>
      <c r="AE62" s="838"/>
      <c r="AF62" s="786"/>
      <c r="AG62" s="787"/>
      <c r="AH62" s="787"/>
      <c r="AI62" s="787"/>
      <c r="AJ62" s="788"/>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407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388</v>
      </c>
      <c r="B63" s="789" t="s">
        <v>408</v>
      </c>
      <c r="C63" s="790"/>
      <c r="D63" s="790"/>
      <c r="E63" s="790"/>
      <c r="F63" s="790"/>
      <c r="G63" s="790"/>
      <c r="H63" s="790"/>
      <c r="I63" s="790"/>
      <c r="J63" s="790"/>
      <c r="K63" s="790"/>
      <c r="L63" s="790"/>
      <c r="M63" s="790"/>
      <c r="N63" s="790"/>
      <c r="O63" s="790"/>
      <c r="P63" s="791"/>
      <c r="Q63" s="841"/>
      <c r="R63" s="842"/>
      <c r="S63" s="842"/>
      <c r="T63" s="842"/>
      <c r="U63" s="842"/>
      <c r="V63" s="842"/>
      <c r="W63" s="842"/>
      <c r="X63" s="842"/>
      <c r="Y63" s="842"/>
      <c r="Z63" s="842"/>
      <c r="AA63" s="842"/>
      <c r="AB63" s="842"/>
      <c r="AC63" s="842"/>
      <c r="AD63" s="842"/>
      <c r="AE63" s="843"/>
      <c r="AF63" s="844">
        <v>353</v>
      </c>
      <c r="AG63" s="845"/>
      <c r="AH63" s="845"/>
      <c r="AI63" s="845"/>
      <c r="AJ63" s="846"/>
      <c r="AK63" s="847"/>
      <c r="AL63" s="842"/>
      <c r="AM63" s="842"/>
      <c r="AN63" s="842"/>
      <c r="AO63" s="842"/>
      <c r="AP63" s="845"/>
      <c r="AQ63" s="845"/>
      <c r="AR63" s="845"/>
      <c r="AS63" s="845"/>
      <c r="AT63" s="845"/>
      <c r="AU63" s="845"/>
      <c r="AV63" s="845"/>
      <c r="AW63" s="845"/>
      <c r="AX63" s="845"/>
      <c r="AY63" s="845"/>
      <c r="AZ63" s="849"/>
      <c r="BA63" s="849"/>
      <c r="BB63" s="849"/>
      <c r="BC63" s="849"/>
      <c r="BD63" s="849"/>
      <c r="BE63" s="850"/>
      <c r="BF63" s="850"/>
      <c r="BG63" s="850"/>
      <c r="BH63" s="850"/>
      <c r="BI63" s="851"/>
      <c r="BJ63" s="852" t="s">
        <v>409</v>
      </c>
      <c r="BK63" s="853"/>
      <c r="BL63" s="853"/>
      <c r="BM63" s="853"/>
      <c r="BN63" s="854"/>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413</v>
      </c>
      <c r="W66" s="734"/>
      <c r="X66" s="734"/>
      <c r="Y66" s="734"/>
      <c r="Z66" s="735"/>
      <c r="AA66" s="733" t="s">
        <v>414</v>
      </c>
      <c r="AB66" s="734"/>
      <c r="AC66" s="734"/>
      <c r="AD66" s="734"/>
      <c r="AE66" s="735"/>
      <c r="AF66" s="855" t="s">
        <v>415</v>
      </c>
      <c r="AG66" s="815"/>
      <c r="AH66" s="815"/>
      <c r="AI66" s="815"/>
      <c r="AJ66" s="856"/>
      <c r="AK66" s="733" t="s">
        <v>416</v>
      </c>
      <c r="AL66" s="728"/>
      <c r="AM66" s="728"/>
      <c r="AN66" s="728"/>
      <c r="AO66" s="729"/>
      <c r="AP66" s="733" t="s">
        <v>417</v>
      </c>
      <c r="AQ66" s="734"/>
      <c r="AR66" s="734"/>
      <c r="AS66" s="734"/>
      <c r="AT66" s="735"/>
      <c r="AU66" s="733" t="s">
        <v>418</v>
      </c>
      <c r="AV66" s="734"/>
      <c r="AW66" s="734"/>
      <c r="AX66" s="734"/>
      <c r="AY66" s="735"/>
      <c r="AZ66" s="733" t="s">
        <v>375</v>
      </c>
      <c r="BA66" s="734"/>
      <c r="BB66" s="734"/>
      <c r="BC66" s="734"/>
      <c r="BD66" s="740"/>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7"/>
      <c r="AG67" s="818"/>
      <c r="AH67" s="818"/>
      <c r="AI67" s="818"/>
      <c r="AJ67" s="858"/>
      <c r="AK67" s="859"/>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15">
      <c r="A68" s="236">
        <v>1</v>
      </c>
      <c r="B68" s="870"/>
      <c r="C68" s="871"/>
      <c r="D68" s="871"/>
      <c r="E68" s="871"/>
      <c r="F68" s="871"/>
      <c r="G68" s="871"/>
      <c r="H68" s="871"/>
      <c r="I68" s="871"/>
      <c r="J68" s="871"/>
      <c r="K68" s="871"/>
      <c r="L68" s="871"/>
      <c r="M68" s="871"/>
      <c r="N68" s="871"/>
      <c r="O68" s="871"/>
      <c r="P68" s="872"/>
      <c r="Q68" s="873"/>
      <c r="R68" s="867"/>
      <c r="S68" s="867"/>
      <c r="T68" s="867"/>
      <c r="U68" s="867"/>
      <c r="V68" s="867"/>
      <c r="W68" s="867"/>
      <c r="X68" s="867"/>
      <c r="Y68" s="867"/>
      <c r="Z68" s="867"/>
      <c r="AA68" s="867"/>
      <c r="AB68" s="867"/>
      <c r="AC68" s="867"/>
      <c r="AD68" s="867"/>
      <c r="AE68" s="867"/>
      <c r="AF68" s="867"/>
      <c r="AG68" s="867"/>
      <c r="AH68" s="867"/>
      <c r="AI68" s="867"/>
      <c r="AJ68" s="867"/>
      <c r="AK68" s="867"/>
      <c r="AL68" s="867"/>
      <c r="AM68" s="867"/>
      <c r="AN68" s="867"/>
      <c r="AO68" s="867"/>
      <c r="AP68" s="867"/>
      <c r="AQ68" s="867"/>
      <c r="AR68" s="867"/>
      <c r="AS68" s="867"/>
      <c r="AT68" s="867"/>
      <c r="AU68" s="867"/>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15">
      <c r="A69" s="238">
        <v>2</v>
      </c>
      <c r="B69" s="874"/>
      <c r="C69" s="875"/>
      <c r="D69" s="875"/>
      <c r="E69" s="875"/>
      <c r="F69" s="875"/>
      <c r="G69" s="875"/>
      <c r="H69" s="875"/>
      <c r="I69" s="875"/>
      <c r="J69" s="875"/>
      <c r="K69" s="875"/>
      <c r="L69" s="875"/>
      <c r="M69" s="875"/>
      <c r="N69" s="875"/>
      <c r="O69" s="875"/>
      <c r="P69" s="876"/>
      <c r="Q69" s="877"/>
      <c r="R69" s="831"/>
      <c r="S69" s="831"/>
      <c r="T69" s="831"/>
      <c r="U69" s="831"/>
      <c r="V69" s="831"/>
      <c r="W69" s="831"/>
      <c r="X69" s="831"/>
      <c r="Y69" s="831"/>
      <c r="Z69" s="831"/>
      <c r="AA69" s="831"/>
      <c r="AB69" s="831"/>
      <c r="AC69" s="831"/>
      <c r="AD69" s="831"/>
      <c r="AE69" s="831"/>
      <c r="AF69" s="831"/>
      <c r="AG69" s="831"/>
      <c r="AH69" s="831"/>
      <c r="AI69" s="831"/>
      <c r="AJ69" s="831"/>
      <c r="AK69" s="831"/>
      <c r="AL69" s="831"/>
      <c r="AM69" s="831"/>
      <c r="AN69" s="831"/>
      <c r="AO69" s="831"/>
      <c r="AP69" s="831"/>
      <c r="AQ69" s="831"/>
      <c r="AR69" s="831"/>
      <c r="AS69" s="831"/>
      <c r="AT69" s="831"/>
      <c r="AU69" s="831"/>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15">
      <c r="A70" s="238">
        <v>3</v>
      </c>
      <c r="B70" s="874"/>
      <c r="C70" s="875"/>
      <c r="D70" s="875"/>
      <c r="E70" s="875"/>
      <c r="F70" s="875"/>
      <c r="G70" s="875"/>
      <c r="H70" s="875"/>
      <c r="I70" s="875"/>
      <c r="J70" s="875"/>
      <c r="K70" s="875"/>
      <c r="L70" s="875"/>
      <c r="M70" s="875"/>
      <c r="N70" s="875"/>
      <c r="O70" s="875"/>
      <c r="P70" s="876"/>
      <c r="Q70" s="877"/>
      <c r="R70" s="831"/>
      <c r="S70" s="831"/>
      <c r="T70" s="831"/>
      <c r="U70" s="831"/>
      <c r="V70" s="831"/>
      <c r="W70" s="831"/>
      <c r="X70" s="831"/>
      <c r="Y70" s="831"/>
      <c r="Z70" s="831"/>
      <c r="AA70" s="831"/>
      <c r="AB70" s="831"/>
      <c r="AC70" s="831"/>
      <c r="AD70" s="831"/>
      <c r="AE70" s="831"/>
      <c r="AF70" s="831"/>
      <c r="AG70" s="831"/>
      <c r="AH70" s="831"/>
      <c r="AI70" s="831"/>
      <c r="AJ70" s="831"/>
      <c r="AK70" s="831"/>
      <c r="AL70" s="831"/>
      <c r="AM70" s="831"/>
      <c r="AN70" s="831"/>
      <c r="AO70" s="831"/>
      <c r="AP70" s="831"/>
      <c r="AQ70" s="831"/>
      <c r="AR70" s="831"/>
      <c r="AS70" s="831"/>
      <c r="AT70" s="831"/>
      <c r="AU70" s="831"/>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15">
      <c r="A71" s="238">
        <v>4</v>
      </c>
      <c r="B71" s="874"/>
      <c r="C71" s="875"/>
      <c r="D71" s="875"/>
      <c r="E71" s="875"/>
      <c r="F71" s="875"/>
      <c r="G71" s="875"/>
      <c r="H71" s="875"/>
      <c r="I71" s="875"/>
      <c r="J71" s="875"/>
      <c r="K71" s="875"/>
      <c r="L71" s="875"/>
      <c r="M71" s="875"/>
      <c r="N71" s="875"/>
      <c r="O71" s="875"/>
      <c r="P71" s="876"/>
      <c r="Q71" s="877"/>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15">
      <c r="A72" s="238">
        <v>5</v>
      </c>
      <c r="B72" s="874"/>
      <c r="C72" s="875"/>
      <c r="D72" s="875"/>
      <c r="E72" s="875"/>
      <c r="F72" s="875"/>
      <c r="G72" s="875"/>
      <c r="H72" s="875"/>
      <c r="I72" s="875"/>
      <c r="J72" s="875"/>
      <c r="K72" s="875"/>
      <c r="L72" s="875"/>
      <c r="M72" s="875"/>
      <c r="N72" s="875"/>
      <c r="O72" s="875"/>
      <c r="P72" s="876"/>
      <c r="Q72" s="877"/>
      <c r="R72" s="831"/>
      <c r="S72" s="831"/>
      <c r="T72" s="831"/>
      <c r="U72" s="831"/>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1"/>
      <c r="AR72" s="831"/>
      <c r="AS72" s="831"/>
      <c r="AT72" s="831"/>
      <c r="AU72" s="831"/>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15">
      <c r="A73" s="238">
        <v>6</v>
      </c>
      <c r="B73" s="874"/>
      <c r="C73" s="875"/>
      <c r="D73" s="875"/>
      <c r="E73" s="875"/>
      <c r="F73" s="875"/>
      <c r="G73" s="875"/>
      <c r="H73" s="875"/>
      <c r="I73" s="875"/>
      <c r="J73" s="875"/>
      <c r="K73" s="875"/>
      <c r="L73" s="875"/>
      <c r="M73" s="875"/>
      <c r="N73" s="875"/>
      <c r="O73" s="875"/>
      <c r="P73" s="876"/>
      <c r="Q73" s="877"/>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15">
      <c r="A74" s="238">
        <v>7</v>
      </c>
      <c r="B74" s="874"/>
      <c r="C74" s="875"/>
      <c r="D74" s="875"/>
      <c r="E74" s="875"/>
      <c r="F74" s="875"/>
      <c r="G74" s="875"/>
      <c r="H74" s="875"/>
      <c r="I74" s="875"/>
      <c r="J74" s="875"/>
      <c r="K74" s="875"/>
      <c r="L74" s="875"/>
      <c r="M74" s="875"/>
      <c r="N74" s="875"/>
      <c r="O74" s="875"/>
      <c r="P74" s="876"/>
      <c r="Q74" s="877"/>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15">
      <c r="A75" s="238">
        <v>8</v>
      </c>
      <c r="B75" s="874"/>
      <c r="C75" s="875"/>
      <c r="D75" s="875"/>
      <c r="E75" s="875"/>
      <c r="F75" s="875"/>
      <c r="G75" s="875"/>
      <c r="H75" s="875"/>
      <c r="I75" s="875"/>
      <c r="J75" s="875"/>
      <c r="K75" s="875"/>
      <c r="L75" s="875"/>
      <c r="M75" s="875"/>
      <c r="N75" s="875"/>
      <c r="O75" s="875"/>
      <c r="P75" s="876"/>
      <c r="Q75" s="878"/>
      <c r="R75" s="879"/>
      <c r="S75" s="879"/>
      <c r="T75" s="879"/>
      <c r="U75" s="835"/>
      <c r="V75" s="880"/>
      <c r="W75" s="879"/>
      <c r="X75" s="879"/>
      <c r="Y75" s="879"/>
      <c r="Z75" s="835"/>
      <c r="AA75" s="880"/>
      <c r="AB75" s="879"/>
      <c r="AC75" s="879"/>
      <c r="AD75" s="879"/>
      <c r="AE75" s="835"/>
      <c r="AF75" s="880"/>
      <c r="AG75" s="879"/>
      <c r="AH75" s="879"/>
      <c r="AI75" s="879"/>
      <c r="AJ75" s="835"/>
      <c r="AK75" s="880"/>
      <c r="AL75" s="879"/>
      <c r="AM75" s="879"/>
      <c r="AN75" s="879"/>
      <c r="AO75" s="835"/>
      <c r="AP75" s="880"/>
      <c r="AQ75" s="879"/>
      <c r="AR75" s="879"/>
      <c r="AS75" s="879"/>
      <c r="AT75" s="835"/>
      <c r="AU75" s="880"/>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15">
      <c r="A76" s="238">
        <v>9</v>
      </c>
      <c r="B76" s="874"/>
      <c r="C76" s="875"/>
      <c r="D76" s="875"/>
      <c r="E76" s="875"/>
      <c r="F76" s="875"/>
      <c r="G76" s="875"/>
      <c r="H76" s="875"/>
      <c r="I76" s="875"/>
      <c r="J76" s="875"/>
      <c r="K76" s="875"/>
      <c r="L76" s="875"/>
      <c r="M76" s="875"/>
      <c r="N76" s="875"/>
      <c r="O76" s="875"/>
      <c r="P76" s="876"/>
      <c r="Q76" s="878"/>
      <c r="R76" s="879"/>
      <c r="S76" s="879"/>
      <c r="T76" s="879"/>
      <c r="U76" s="835"/>
      <c r="V76" s="880"/>
      <c r="W76" s="879"/>
      <c r="X76" s="879"/>
      <c r="Y76" s="879"/>
      <c r="Z76" s="835"/>
      <c r="AA76" s="880"/>
      <c r="AB76" s="879"/>
      <c r="AC76" s="879"/>
      <c r="AD76" s="879"/>
      <c r="AE76" s="835"/>
      <c r="AF76" s="880"/>
      <c r="AG76" s="879"/>
      <c r="AH76" s="879"/>
      <c r="AI76" s="879"/>
      <c r="AJ76" s="835"/>
      <c r="AK76" s="880"/>
      <c r="AL76" s="879"/>
      <c r="AM76" s="879"/>
      <c r="AN76" s="879"/>
      <c r="AO76" s="835"/>
      <c r="AP76" s="880"/>
      <c r="AQ76" s="879"/>
      <c r="AR76" s="879"/>
      <c r="AS76" s="879"/>
      <c r="AT76" s="835"/>
      <c r="AU76" s="880"/>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15">
      <c r="A77" s="238">
        <v>10</v>
      </c>
      <c r="B77" s="874"/>
      <c r="C77" s="875"/>
      <c r="D77" s="875"/>
      <c r="E77" s="875"/>
      <c r="F77" s="875"/>
      <c r="G77" s="875"/>
      <c r="H77" s="875"/>
      <c r="I77" s="875"/>
      <c r="J77" s="875"/>
      <c r="K77" s="875"/>
      <c r="L77" s="875"/>
      <c r="M77" s="875"/>
      <c r="N77" s="875"/>
      <c r="O77" s="875"/>
      <c r="P77" s="876"/>
      <c r="Q77" s="878"/>
      <c r="R77" s="879"/>
      <c r="S77" s="879"/>
      <c r="T77" s="879"/>
      <c r="U77" s="835"/>
      <c r="V77" s="880"/>
      <c r="W77" s="879"/>
      <c r="X77" s="879"/>
      <c r="Y77" s="879"/>
      <c r="Z77" s="835"/>
      <c r="AA77" s="880"/>
      <c r="AB77" s="879"/>
      <c r="AC77" s="879"/>
      <c r="AD77" s="879"/>
      <c r="AE77" s="835"/>
      <c r="AF77" s="880"/>
      <c r="AG77" s="879"/>
      <c r="AH77" s="879"/>
      <c r="AI77" s="879"/>
      <c r="AJ77" s="835"/>
      <c r="AK77" s="880"/>
      <c r="AL77" s="879"/>
      <c r="AM77" s="879"/>
      <c r="AN77" s="879"/>
      <c r="AO77" s="835"/>
      <c r="AP77" s="880"/>
      <c r="AQ77" s="879"/>
      <c r="AR77" s="879"/>
      <c r="AS77" s="879"/>
      <c r="AT77" s="835"/>
      <c r="AU77" s="880"/>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15">
      <c r="A78" s="238">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15">
      <c r="A79" s="238">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15">
      <c r="A80" s="238">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15">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15">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15">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15">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15">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15">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15">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
      <c r="A88" s="240" t="s">
        <v>388</v>
      </c>
      <c r="B88" s="789" t="s">
        <v>419</v>
      </c>
      <c r="C88" s="790"/>
      <c r="D88" s="790"/>
      <c r="E88" s="790"/>
      <c r="F88" s="790"/>
      <c r="G88" s="790"/>
      <c r="H88" s="790"/>
      <c r="I88" s="790"/>
      <c r="J88" s="790"/>
      <c r="K88" s="790"/>
      <c r="L88" s="790"/>
      <c r="M88" s="790"/>
      <c r="N88" s="790"/>
      <c r="O88" s="790"/>
      <c r="P88" s="791"/>
      <c r="Q88" s="841"/>
      <c r="R88" s="842"/>
      <c r="S88" s="842"/>
      <c r="T88" s="842"/>
      <c r="U88" s="842"/>
      <c r="V88" s="842"/>
      <c r="W88" s="842"/>
      <c r="X88" s="842"/>
      <c r="Y88" s="842"/>
      <c r="Z88" s="842"/>
      <c r="AA88" s="842"/>
      <c r="AB88" s="842"/>
      <c r="AC88" s="842"/>
      <c r="AD88" s="842"/>
      <c r="AE88" s="842"/>
      <c r="AF88" s="845"/>
      <c r="AG88" s="845"/>
      <c r="AH88" s="845"/>
      <c r="AI88" s="845"/>
      <c r="AJ88" s="845"/>
      <c r="AK88" s="842"/>
      <c r="AL88" s="842"/>
      <c r="AM88" s="842"/>
      <c r="AN88" s="842"/>
      <c r="AO88" s="842"/>
      <c r="AP88" s="845"/>
      <c r="AQ88" s="845"/>
      <c r="AR88" s="845"/>
      <c r="AS88" s="845"/>
      <c r="AT88" s="845"/>
      <c r="AU88" s="845"/>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420</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15</v>
      </c>
      <c r="CS102" s="853"/>
      <c r="CT102" s="853"/>
      <c r="CU102" s="853"/>
      <c r="CV102" s="892"/>
      <c r="CW102" s="891">
        <v>3</v>
      </c>
      <c r="CX102" s="853"/>
      <c r="CY102" s="853"/>
      <c r="CZ102" s="853"/>
      <c r="DA102" s="892"/>
      <c r="DB102" s="891"/>
      <c r="DC102" s="853"/>
      <c r="DD102" s="853"/>
      <c r="DE102" s="853"/>
      <c r="DF102" s="892"/>
      <c r="DG102" s="891"/>
      <c r="DH102" s="853"/>
      <c r="DI102" s="853"/>
      <c r="DJ102" s="853"/>
      <c r="DK102" s="892"/>
      <c r="DL102" s="891"/>
      <c r="DM102" s="853"/>
      <c r="DN102" s="853"/>
      <c r="DO102" s="853"/>
      <c r="DP102" s="892"/>
      <c r="DQ102" s="891"/>
      <c r="DR102" s="853"/>
      <c r="DS102" s="853"/>
      <c r="DT102" s="853"/>
      <c r="DU102" s="892"/>
      <c r="DV102" s="789"/>
      <c r="DW102" s="790"/>
      <c r="DX102" s="790"/>
      <c r="DY102" s="790"/>
      <c r="DZ102" s="91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421</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422</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8" t="s">
        <v>425</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426</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15">
      <c r="A109" s="913" t="s">
        <v>427</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428</v>
      </c>
      <c r="AB109" s="894"/>
      <c r="AC109" s="894"/>
      <c r="AD109" s="894"/>
      <c r="AE109" s="895"/>
      <c r="AF109" s="893" t="s">
        <v>429</v>
      </c>
      <c r="AG109" s="894"/>
      <c r="AH109" s="894"/>
      <c r="AI109" s="894"/>
      <c r="AJ109" s="895"/>
      <c r="AK109" s="893" t="s">
        <v>305</v>
      </c>
      <c r="AL109" s="894"/>
      <c r="AM109" s="894"/>
      <c r="AN109" s="894"/>
      <c r="AO109" s="895"/>
      <c r="AP109" s="893" t="s">
        <v>430</v>
      </c>
      <c r="AQ109" s="894"/>
      <c r="AR109" s="894"/>
      <c r="AS109" s="894"/>
      <c r="AT109" s="896"/>
      <c r="AU109" s="913" t="s">
        <v>427</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428</v>
      </c>
      <c r="BR109" s="894"/>
      <c r="BS109" s="894"/>
      <c r="BT109" s="894"/>
      <c r="BU109" s="895"/>
      <c r="BV109" s="893" t="s">
        <v>429</v>
      </c>
      <c r="BW109" s="894"/>
      <c r="BX109" s="894"/>
      <c r="BY109" s="894"/>
      <c r="BZ109" s="895"/>
      <c r="CA109" s="893" t="s">
        <v>305</v>
      </c>
      <c r="CB109" s="894"/>
      <c r="CC109" s="894"/>
      <c r="CD109" s="894"/>
      <c r="CE109" s="895"/>
      <c r="CF109" s="914" t="s">
        <v>430</v>
      </c>
      <c r="CG109" s="914"/>
      <c r="CH109" s="914"/>
      <c r="CI109" s="914"/>
      <c r="CJ109" s="914"/>
      <c r="CK109" s="893" t="s">
        <v>431</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428</v>
      </c>
      <c r="DH109" s="894"/>
      <c r="DI109" s="894"/>
      <c r="DJ109" s="894"/>
      <c r="DK109" s="895"/>
      <c r="DL109" s="893" t="s">
        <v>429</v>
      </c>
      <c r="DM109" s="894"/>
      <c r="DN109" s="894"/>
      <c r="DO109" s="894"/>
      <c r="DP109" s="895"/>
      <c r="DQ109" s="893" t="s">
        <v>305</v>
      </c>
      <c r="DR109" s="894"/>
      <c r="DS109" s="894"/>
      <c r="DT109" s="894"/>
      <c r="DU109" s="895"/>
      <c r="DV109" s="893" t="s">
        <v>430</v>
      </c>
      <c r="DW109" s="894"/>
      <c r="DX109" s="894"/>
      <c r="DY109" s="894"/>
      <c r="DZ109" s="896"/>
    </row>
    <row r="110" spans="1:131" s="230" customFormat="1" ht="26.25" customHeight="1" x14ac:dyDescent="0.15">
      <c r="A110" s="897" t="s">
        <v>432</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287514</v>
      </c>
      <c r="AB110" s="901"/>
      <c r="AC110" s="901"/>
      <c r="AD110" s="901"/>
      <c r="AE110" s="902"/>
      <c r="AF110" s="903">
        <v>296095</v>
      </c>
      <c r="AG110" s="901"/>
      <c r="AH110" s="901"/>
      <c r="AI110" s="901"/>
      <c r="AJ110" s="902"/>
      <c r="AK110" s="903">
        <v>318593</v>
      </c>
      <c r="AL110" s="901"/>
      <c r="AM110" s="901"/>
      <c r="AN110" s="901"/>
      <c r="AO110" s="902"/>
      <c r="AP110" s="904">
        <v>15.2</v>
      </c>
      <c r="AQ110" s="905"/>
      <c r="AR110" s="905"/>
      <c r="AS110" s="905"/>
      <c r="AT110" s="906"/>
      <c r="AU110" s="907" t="s">
        <v>75</v>
      </c>
      <c r="AV110" s="908"/>
      <c r="AW110" s="908"/>
      <c r="AX110" s="908"/>
      <c r="AY110" s="908"/>
      <c r="AZ110" s="930" t="s">
        <v>433</v>
      </c>
      <c r="BA110" s="898"/>
      <c r="BB110" s="898"/>
      <c r="BC110" s="898"/>
      <c r="BD110" s="898"/>
      <c r="BE110" s="898"/>
      <c r="BF110" s="898"/>
      <c r="BG110" s="898"/>
      <c r="BH110" s="898"/>
      <c r="BI110" s="898"/>
      <c r="BJ110" s="898"/>
      <c r="BK110" s="898"/>
      <c r="BL110" s="898"/>
      <c r="BM110" s="898"/>
      <c r="BN110" s="898"/>
      <c r="BO110" s="898"/>
      <c r="BP110" s="899"/>
      <c r="BQ110" s="931">
        <v>3412082</v>
      </c>
      <c r="BR110" s="932"/>
      <c r="BS110" s="932"/>
      <c r="BT110" s="932"/>
      <c r="BU110" s="932"/>
      <c r="BV110" s="932">
        <v>3499372</v>
      </c>
      <c r="BW110" s="932"/>
      <c r="BX110" s="932"/>
      <c r="BY110" s="932"/>
      <c r="BZ110" s="932"/>
      <c r="CA110" s="932">
        <v>3388626</v>
      </c>
      <c r="CB110" s="932"/>
      <c r="CC110" s="932"/>
      <c r="CD110" s="932"/>
      <c r="CE110" s="932"/>
      <c r="CF110" s="945">
        <v>161.30000000000001</v>
      </c>
      <c r="CG110" s="946"/>
      <c r="CH110" s="946"/>
      <c r="CI110" s="946"/>
      <c r="CJ110" s="946"/>
      <c r="CK110" s="947" t="s">
        <v>434</v>
      </c>
      <c r="CL110" s="948"/>
      <c r="CM110" s="930" t="s">
        <v>435</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172</v>
      </c>
      <c r="DH110" s="932"/>
      <c r="DI110" s="932"/>
      <c r="DJ110" s="932"/>
      <c r="DK110" s="932"/>
      <c r="DL110" s="932" t="s">
        <v>172</v>
      </c>
      <c r="DM110" s="932"/>
      <c r="DN110" s="932"/>
      <c r="DO110" s="932"/>
      <c r="DP110" s="932"/>
      <c r="DQ110" s="932" t="s">
        <v>436</v>
      </c>
      <c r="DR110" s="932"/>
      <c r="DS110" s="932"/>
      <c r="DT110" s="932"/>
      <c r="DU110" s="932"/>
      <c r="DV110" s="933" t="s">
        <v>172</v>
      </c>
      <c r="DW110" s="933"/>
      <c r="DX110" s="933"/>
      <c r="DY110" s="933"/>
      <c r="DZ110" s="934"/>
    </row>
    <row r="111" spans="1:131" s="230" customFormat="1" ht="26.25" customHeight="1" x14ac:dyDescent="0.15">
      <c r="A111" s="935" t="s">
        <v>437</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436</v>
      </c>
      <c r="AB111" s="939"/>
      <c r="AC111" s="939"/>
      <c r="AD111" s="939"/>
      <c r="AE111" s="940"/>
      <c r="AF111" s="941" t="s">
        <v>172</v>
      </c>
      <c r="AG111" s="939"/>
      <c r="AH111" s="939"/>
      <c r="AI111" s="939"/>
      <c r="AJ111" s="940"/>
      <c r="AK111" s="941" t="s">
        <v>436</v>
      </c>
      <c r="AL111" s="939"/>
      <c r="AM111" s="939"/>
      <c r="AN111" s="939"/>
      <c r="AO111" s="940"/>
      <c r="AP111" s="942" t="s">
        <v>436</v>
      </c>
      <c r="AQ111" s="943"/>
      <c r="AR111" s="943"/>
      <c r="AS111" s="943"/>
      <c r="AT111" s="944"/>
      <c r="AU111" s="909"/>
      <c r="AV111" s="910"/>
      <c r="AW111" s="910"/>
      <c r="AX111" s="910"/>
      <c r="AY111" s="910"/>
      <c r="AZ111" s="923" t="s">
        <v>438</v>
      </c>
      <c r="BA111" s="924"/>
      <c r="BB111" s="924"/>
      <c r="BC111" s="924"/>
      <c r="BD111" s="924"/>
      <c r="BE111" s="924"/>
      <c r="BF111" s="924"/>
      <c r="BG111" s="924"/>
      <c r="BH111" s="924"/>
      <c r="BI111" s="924"/>
      <c r="BJ111" s="924"/>
      <c r="BK111" s="924"/>
      <c r="BL111" s="924"/>
      <c r="BM111" s="924"/>
      <c r="BN111" s="924"/>
      <c r="BO111" s="924"/>
      <c r="BP111" s="925"/>
      <c r="BQ111" s="926" t="s">
        <v>172</v>
      </c>
      <c r="BR111" s="927"/>
      <c r="BS111" s="927"/>
      <c r="BT111" s="927"/>
      <c r="BU111" s="927"/>
      <c r="BV111" s="927" t="s">
        <v>172</v>
      </c>
      <c r="BW111" s="927"/>
      <c r="BX111" s="927"/>
      <c r="BY111" s="927"/>
      <c r="BZ111" s="927"/>
      <c r="CA111" s="927" t="s">
        <v>172</v>
      </c>
      <c r="CB111" s="927"/>
      <c r="CC111" s="927"/>
      <c r="CD111" s="927"/>
      <c r="CE111" s="927"/>
      <c r="CF111" s="921" t="s">
        <v>436</v>
      </c>
      <c r="CG111" s="922"/>
      <c r="CH111" s="922"/>
      <c r="CI111" s="922"/>
      <c r="CJ111" s="922"/>
      <c r="CK111" s="949"/>
      <c r="CL111" s="950"/>
      <c r="CM111" s="923" t="s">
        <v>439</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172</v>
      </c>
      <c r="DH111" s="927"/>
      <c r="DI111" s="927"/>
      <c r="DJ111" s="927"/>
      <c r="DK111" s="927"/>
      <c r="DL111" s="927" t="s">
        <v>436</v>
      </c>
      <c r="DM111" s="927"/>
      <c r="DN111" s="927"/>
      <c r="DO111" s="927"/>
      <c r="DP111" s="927"/>
      <c r="DQ111" s="927" t="s">
        <v>436</v>
      </c>
      <c r="DR111" s="927"/>
      <c r="DS111" s="927"/>
      <c r="DT111" s="927"/>
      <c r="DU111" s="927"/>
      <c r="DV111" s="928" t="s">
        <v>436</v>
      </c>
      <c r="DW111" s="928"/>
      <c r="DX111" s="928"/>
      <c r="DY111" s="928"/>
      <c r="DZ111" s="929"/>
    </row>
    <row r="112" spans="1:131" s="230" customFormat="1" ht="26.25" customHeight="1" x14ac:dyDescent="0.15">
      <c r="A112" s="953" t="s">
        <v>440</v>
      </c>
      <c r="B112" s="954"/>
      <c r="C112" s="924" t="s">
        <v>441</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436</v>
      </c>
      <c r="AB112" s="960"/>
      <c r="AC112" s="960"/>
      <c r="AD112" s="960"/>
      <c r="AE112" s="961"/>
      <c r="AF112" s="962" t="s">
        <v>436</v>
      </c>
      <c r="AG112" s="960"/>
      <c r="AH112" s="960"/>
      <c r="AI112" s="960"/>
      <c r="AJ112" s="961"/>
      <c r="AK112" s="962" t="s">
        <v>436</v>
      </c>
      <c r="AL112" s="960"/>
      <c r="AM112" s="960"/>
      <c r="AN112" s="960"/>
      <c r="AO112" s="961"/>
      <c r="AP112" s="963" t="s">
        <v>172</v>
      </c>
      <c r="AQ112" s="964"/>
      <c r="AR112" s="964"/>
      <c r="AS112" s="964"/>
      <c r="AT112" s="965"/>
      <c r="AU112" s="909"/>
      <c r="AV112" s="910"/>
      <c r="AW112" s="910"/>
      <c r="AX112" s="910"/>
      <c r="AY112" s="910"/>
      <c r="AZ112" s="923" t="s">
        <v>442</v>
      </c>
      <c r="BA112" s="924"/>
      <c r="BB112" s="924"/>
      <c r="BC112" s="924"/>
      <c r="BD112" s="924"/>
      <c r="BE112" s="924"/>
      <c r="BF112" s="924"/>
      <c r="BG112" s="924"/>
      <c r="BH112" s="924"/>
      <c r="BI112" s="924"/>
      <c r="BJ112" s="924"/>
      <c r="BK112" s="924"/>
      <c r="BL112" s="924"/>
      <c r="BM112" s="924"/>
      <c r="BN112" s="924"/>
      <c r="BO112" s="924"/>
      <c r="BP112" s="925"/>
      <c r="BQ112" s="926">
        <v>2751027</v>
      </c>
      <c r="BR112" s="927"/>
      <c r="BS112" s="927"/>
      <c r="BT112" s="927"/>
      <c r="BU112" s="927"/>
      <c r="BV112" s="927">
        <v>2767427</v>
      </c>
      <c r="BW112" s="927"/>
      <c r="BX112" s="927"/>
      <c r="BY112" s="927"/>
      <c r="BZ112" s="927"/>
      <c r="CA112" s="927">
        <v>2695040</v>
      </c>
      <c r="CB112" s="927"/>
      <c r="CC112" s="927"/>
      <c r="CD112" s="927"/>
      <c r="CE112" s="927"/>
      <c r="CF112" s="921">
        <v>128.30000000000001</v>
      </c>
      <c r="CG112" s="922"/>
      <c r="CH112" s="922"/>
      <c r="CI112" s="922"/>
      <c r="CJ112" s="922"/>
      <c r="CK112" s="949"/>
      <c r="CL112" s="950"/>
      <c r="CM112" s="923" t="s">
        <v>443</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172</v>
      </c>
      <c r="DH112" s="927"/>
      <c r="DI112" s="927"/>
      <c r="DJ112" s="927"/>
      <c r="DK112" s="927"/>
      <c r="DL112" s="927" t="s">
        <v>172</v>
      </c>
      <c r="DM112" s="927"/>
      <c r="DN112" s="927"/>
      <c r="DO112" s="927"/>
      <c r="DP112" s="927"/>
      <c r="DQ112" s="927" t="s">
        <v>172</v>
      </c>
      <c r="DR112" s="927"/>
      <c r="DS112" s="927"/>
      <c r="DT112" s="927"/>
      <c r="DU112" s="927"/>
      <c r="DV112" s="928" t="s">
        <v>172</v>
      </c>
      <c r="DW112" s="928"/>
      <c r="DX112" s="928"/>
      <c r="DY112" s="928"/>
      <c r="DZ112" s="929"/>
    </row>
    <row r="113" spans="1:130" s="230" customFormat="1" ht="26.25" customHeight="1" x14ac:dyDescent="0.15">
      <c r="A113" s="955"/>
      <c r="B113" s="956"/>
      <c r="C113" s="924" t="s">
        <v>444</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130687</v>
      </c>
      <c r="AB113" s="939"/>
      <c r="AC113" s="939"/>
      <c r="AD113" s="939"/>
      <c r="AE113" s="940"/>
      <c r="AF113" s="941">
        <v>135606</v>
      </c>
      <c r="AG113" s="939"/>
      <c r="AH113" s="939"/>
      <c r="AI113" s="939"/>
      <c r="AJ113" s="940"/>
      <c r="AK113" s="941">
        <v>138642</v>
      </c>
      <c r="AL113" s="939"/>
      <c r="AM113" s="939"/>
      <c r="AN113" s="939"/>
      <c r="AO113" s="940"/>
      <c r="AP113" s="942">
        <v>6.6</v>
      </c>
      <c r="AQ113" s="943"/>
      <c r="AR113" s="943"/>
      <c r="AS113" s="943"/>
      <c r="AT113" s="944"/>
      <c r="AU113" s="909"/>
      <c r="AV113" s="910"/>
      <c r="AW113" s="910"/>
      <c r="AX113" s="910"/>
      <c r="AY113" s="910"/>
      <c r="AZ113" s="923" t="s">
        <v>445</v>
      </c>
      <c r="BA113" s="924"/>
      <c r="BB113" s="924"/>
      <c r="BC113" s="924"/>
      <c r="BD113" s="924"/>
      <c r="BE113" s="924"/>
      <c r="BF113" s="924"/>
      <c r="BG113" s="924"/>
      <c r="BH113" s="924"/>
      <c r="BI113" s="924"/>
      <c r="BJ113" s="924"/>
      <c r="BK113" s="924"/>
      <c r="BL113" s="924"/>
      <c r="BM113" s="924"/>
      <c r="BN113" s="924"/>
      <c r="BO113" s="924"/>
      <c r="BP113" s="925"/>
      <c r="BQ113" s="926">
        <v>183554</v>
      </c>
      <c r="BR113" s="927"/>
      <c r="BS113" s="927"/>
      <c r="BT113" s="927"/>
      <c r="BU113" s="927"/>
      <c r="BV113" s="927">
        <v>152412</v>
      </c>
      <c r="BW113" s="927"/>
      <c r="BX113" s="927"/>
      <c r="BY113" s="927"/>
      <c r="BZ113" s="927"/>
      <c r="CA113" s="927">
        <v>128087</v>
      </c>
      <c r="CB113" s="927"/>
      <c r="CC113" s="927"/>
      <c r="CD113" s="927"/>
      <c r="CE113" s="927"/>
      <c r="CF113" s="921">
        <v>6.1</v>
      </c>
      <c r="CG113" s="922"/>
      <c r="CH113" s="922"/>
      <c r="CI113" s="922"/>
      <c r="CJ113" s="922"/>
      <c r="CK113" s="949"/>
      <c r="CL113" s="950"/>
      <c r="CM113" s="923" t="s">
        <v>446</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436</v>
      </c>
      <c r="DH113" s="960"/>
      <c r="DI113" s="960"/>
      <c r="DJ113" s="960"/>
      <c r="DK113" s="961"/>
      <c r="DL113" s="962" t="s">
        <v>172</v>
      </c>
      <c r="DM113" s="960"/>
      <c r="DN113" s="960"/>
      <c r="DO113" s="960"/>
      <c r="DP113" s="961"/>
      <c r="DQ113" s="962" t="s">
        <v>172</v>
      </c>
      <c r="DR113" s="960"/>
      <c r="DS113" s="960"/>
      <c r="DT113" s="960"/>
      <c r="DU113" s="961"/>
      <c r="DV113" s="963" t="s">
        <v>172</v>
      </c>
      <c r="DW113" s="964"/>
      <c r="DX113" s="964"/>
      <c r="DY113" s="964"/>
      <c r="DZ113" s="965"/>
    </row>
    <row r="114" spans="1:130" s="230" customFormat="1" ht="26.25" customHeight="1" x14ac:dyDescent="0.15">
      <c r="A114" s="955"/>
      <c r="B114" s="956"/>
      <c r="C114" s="924" t="s">
        <v>447</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t="s">
        <v>172</v>
      </c>
      <c r="AB114" s="960"/>
      <c r="AC114" s="960"/>
      <c r="AD114" s="960"/>
      <c r="AE114" s="961"/>
      <c r="AF114" s="962">
        <v>452</v>
      </c>
      <c r="AG114" s="960"/>
      <c r="AH114" s="960"/>
      <c r="AI114" s="960"/>
      <c r="AJ114" s="961"/>
      <c r="AK114" s="962">
        <v>586</v>
      </c>
      <c r="AL114" s="960"/>
      <c r="AM114" s="960"/>
      <c r="AN114" s="960"/>
      <c r="AO114" s="961"/>
      <c r="AP114" s="963">
        <v>0</v>
      </c>
      <c r="AQ114" s="964"/>
      <c r="AR114" s="964"/>
      <c r="AS114" s="964"/>
      <c r="AT114" s="965"/>
      <c r="AU114" s="909"/>
      <c r="AV114" s="910"/>
      <c r="AW114" s="910"/>
      <c r="AX114" s="910"/>
      <c r="AY114" s="910"/>
      <c r="AZ114" s="923" t="s">
        <v>448</v>
      </c>
      <c r="BA114" s="924"/>
      <c r="BB114" s="924"/>
      <c r="BC114" s="924"/>
      <c r="BD114" s="924"/>
      <c r="BE114" s="924"/>
      <c r="BF114" s="924"/>
      <c r="BG114" s="924"/>
      <c r="BH114" s="924"/>
      <c r="BI114" s="924"/>
      <c r="BJ114" s="924"/>
      <c r="BK114" s="924"/>
      <c r="BL114" s="924"/>
      <c r="BM114" s="924"/>
      <c r="BN114" s="924"/>
      <c r="BO114" s="924"/>
      <c r="BP114" s="925"/>
      <c r="BQ114" s="926">
        <v>380496</v>
      </c>
      <c r="BR114" s="927"/>
      <c r="BS114" s="927"/>
      <c r="BT114" s="927"/>
      <c r="BU114" s="927"/>
      <c r="BV114" s="927">
        <v>385197</v>
      </c>
      <c r="BW114" s="927"/>
      <c r="BX114" s="927"/>
      <c r="BY114" s="927"/>
      <c r="BZ114" s="927"/>
      <c r="CA114" s="927">
        <v>353633</v>
      </c>
      <c r="CB114" s="927"/>
      <c r="CC114" s="927"/>
      <c r="CD114" s="927"/>
      <c r="CE114" s="927"/>
      <c r="CF114" s="921">
        <v>16.8</v>
      </c>
      <c r="CG114" s="922"/>
      <c r="CH114" s="922"/>
      <c r="CI114" s="922"/>
      <c r="CJ114" s="922"/>
      <c r="CK114" s="949"/>
      <c r="CL114" s="950"/>
      <c r="CM114" s="923" t="s">
        <v>449</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172</v>
      </c>
      <c r="DH114" s="960"/>
      <c r="DI114" s="960"/>
      <c r="DJ114" s="960"/>
      <c r="DK114" s="961"/>
      <c r="DL114" s="962" t="s">
        <v>436</v>
      </c>
      <c r="DM114" s="960"/>
      <c r="DN114" s="960"/>
      <c r="DO114" s="960"/>
      <c r="DP114" s="961"/>
      <c r="DQ114" s="962" t="s">
        <v>436</v>
      </c>
      <c r="DR114" s="960"/>
      <c r="DS114" s="960"/>
      <c r="DT114" s="960"/>
      <c r="DU114" s="961"/>
      <c r="DV114" s="963" t="s">
        <v>172</v>
      </c>
      <c r="DW114" s="964"/>
      <c r="DX114" s="964"/>
      <c r="DY114" s="964"/>
      <c r="DZ114" s="965"/>
    </row>
    <row r="115" spans="1:130" s="230" customFormat="1" ht="26.25" customHeight="1" x14ac:dyDescent="0.15">
      <c r="A115" s="955"/>
      <c r="B115" s="956"/>
      <c r="C115" s="924" t="s">
        <v>450</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34711</v>
      </c>
      <c r="AB115" s="939"/>
      <c r="AC115" s="939"/>
      <c r="AD115" s="939"/>
      <c r="AE115" s="940"/>
      <c r="AF115" s="941">
        <v>35488</v>
      </c>
      <c r="AG115" s="939"/>
      <c r="AH115" s="939"/>
      <c r="AI115" s="939"/>
      <c r="AJ115" s="940"/>
      <c r="AK115" s="941">
        <v>28765</v>
      </c>
      <c r="AL115" s="939"/>
      <c r="AM115" s="939"/>
      <c r="AN115" s="939"/>
      <c r="AO115" s="940"/>
      <c r="AP115" s="942">
        <v>1.4</v>
      </c>
      <c r="AQ115" s="943"/>
      <c r="AR115" s="943"/>
      <c r="AS115" s="943"/>
      <c r="AT115" s="944"/>
      <c r="AU115" s="909"/>
      <c r="AV115" s="910"/>
      <c r="AW115" s="910"/>
      <c r="AX115" s="910"/>
      <c r="AY115" s="910"/>
      <c r="AZ115" s="923" t="s">
        <v>451</v>
      </c>
      <c r="BA115" s="924"/>
      <c r="BB115" s="924"/>
      <c r="BC115" s="924"/>
      <c r="BD115" s="924"/>
      <c r="BE115" s="924"/>
      <c r="BF115" s="924"/>
      <c r="BG115" s="924"/>
      <c r="BH115" s="924"/>
      <c r="BI115" s="924"/>
      <c r="BJ115" s="924"/>
      <c r="BK115" s="924"/>
      <c r="BL115" s="924"/>
      <c r="BM115" s="924"/>
      <c r="BN115" s="924"/>
      <c r="BO115" s="924"/>
      <c r="BP115" s="925"/>
      <c r="BQ115" s="926" t="s">
        <v>172</v>
      </c>
      <c r="BR115" s="927"/>
      <c r="BS115" s="927"/>
      <c r="BT115" s="927"/>
      <c r="BU115" s="927"/>
      <c r="BV115" s="927" t="s">
        <v>172</v>
      </c>
      <c r="BW115" s="927"/>
      <c r="BX115" s="927"/>
      <c r="BY115" s="927"/>
      <c r="BZ115" s="927"/>
      <c r="CA115" s="927" t="s">
        <v>172</v>
      </c>
      <c r="CB115" s="927"/>
      <c r="CC115" s="927"/>
      <c r="CD115" s="927"/>
      <c r="CE115" s="927"/>
      <c r="CF115" s="921" t="s">
        <v>436</v>
      </c>
      <c r="CG115" s="922"/>
      <c r="CH115" s="922"/>
      <c r="CI115" s="922"/>
      <c r="CJ115" s="922"/>
      <c r="CK115" s="949"/>
      <c r="CL115" s="950"/>
      <c r="CM115" s="923" t="s">
        <v>452</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436</v>
      </c>
      <c r="DH115" s="960"/>
      <c r="DI115" s="960"/>
      <c r="DJ115" s="960"/>
      <c r="DK115" s="961"/>
      <c r="DL115" s="962" t="s">
        <v>172</v>
      </c>
      <c r="DM115" s="960"/>
      <c r="DN115" s="960"/>
      <c r="DO115" s="960"/>
      <c r="DP115" s="961"/>
      <c r="DQ115" s="962" t="s">
        <v>436</v>
      </c>
      <c r="DR115" s="960"/>
      <c r="DS115" s="960"/>
      <c r="DT115" s="960"/>
      <c r="DU115" s="961"/>
      <c r="DV115" s="963" t="s">
        <v>436</v>
      </c>
      <c r="DW115" s="964"/>
      <c r="DX115" s="964"/>
      <c r="DY115" s="964"/>
      <c r="DZ115" s="965"/>
    </row>
    <row r="116" spans="1:130" s="230" customFormat="1" ht="26.25" customHeight="1" x14ac:dyDescent="0.15">
      <c r="A116" s="957"/>
      <c r="B116" s="958"/>
      <c r="C116" s="966" t="s">
        <v>453</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436</v>
      </c>
      <c r="AB116" s="960"/>
      <c r="AC116" s="960"/>
      <c r="AD116" s="960"/>
      <c r="AE116" s="961"/>
      <c r="AF116" s="962" t="s">
        <v>172</v>
      </c>
      <c r="AG116" s="960"/>
      <c r="AH116" s="960"/>
      <c r="AI116" s="960"/>
      <c r="AJ116" s="961"/>
      <c r="AK116" s="962" t="s">
        <v>436</v>
      </c>
      <c r="AL116" s="960"/>
      <c r="AM116" s="960"/>
      <c r="AN116" s="960"/>
      <c r="AO116" s="961"/>
      <c r="AP116" s="963" t="s">
        <v>172</v>
      </c>
      <c r="AQ116" s="964"/>
      <c r="AR116" s="964"/>
      <c r="AS116" s="964"/>
      <c r="AT116" s="965"/>
      <c r="AU116" s="909"/>
      <c r="AV116" s="910"/>
      <c r="AW116" s="910"/>
      <c r="AX116" s="910"/>
      <c r="AY116" s="910"/>
      <c r="AZ116" s="968" t="s">
        <v>454</v>
      </c>
      <c r="BA116" s="969"/>
      <c r="BB116" s="969"/>
      <c r="BC116" s="969"/>
      <c r="BD116" s="969"/>
      <c r="BE116" s="969"/>
      <c r="BF116" s="969"/>
      <c r="BG116" s="969"/>
      <c r="BH116" s="969"/>
      <c r="BI116" s="969"/>
      <c r="BJ116" s="969"/>
      <c r="BK116" s="969"/>
      <c r="BL116" s="969"/>
      <c r="BM116" s="969"/>
      <c r="BN116" s="969"/>
      <c r="BO116" s="969"/>
      <c r="BP116" s="970"/>
      <c r="BQ116" s="926" t="s">
        <v>436</v>
      </c>
      <c r="BR116" s="927"/>
      <c r="BS116" s="927"/>
      <c r="BT116" s="927"/>
      <c r="BU116" s="927"/>
      <c r="BV116" s="927" t="s">
        <v>172</v>
      </c>
      <c r="BW116" s="927"/>
      <c r="BX116" s="927"/>
      <c r="BY116" s="927"/>
      <c r="BZ116" s="927"/>
      <c r="CA116" s="927" t="s">
        <v>172</v>
      </c>
      <c r="CB116" s="927"/>
      <c r="CC116" s="927"/>
      <c r="CD116" s="927"/>
      <c r="CE116" s="927"/>
      <c r="CF116" s="921" t="s">
        <v>172</v>
      </c>
      <c r="CG116" s="922"/>
      <c r="CH116" s="922"/>
      <c r="CI116" s="922"/>
      <c r="CJ116" s="922"/>
      <c r="CK116" s="949"/>
      <c r="CL116" s="950"/>
      <c r="CM116" s="923" t="s">
        <v>455</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172</v>
      </c>
      <c r="DH116" s="960"/>
      <c r="DI116" s="960"/>
      <c r="DJ116" s="960"/>
      <c r="DK116" s="961"/>
      <c r="DL116" s="962" t="s">
        <v>172</v>
      </c>
      <c r="DM116" s="960"/>
      <c r="DN116" s="960"/>
      <c r="DO116" s="960"/>
      <c r="DP116" s="961"/>
      <c r="DQ116" s="962" t="s">
        <v>172</v>
      </c>
      <c r="DR116" s="960"/>
      <c r="DS116" s="960"/>
      <c r="DT116" s="960"/>
      <c r="DU116" s="961"/>
      <c r="DV116" s="963" t="s">
        <v>172</v>
      </c>
      <c r="DW116" s="964"/>
      <c r="DX116" s="964"/>
      <c r="DY116" s="964"/>
      <c r="DZ116" s="965"/>
    </row>
    <row r="117" spans="1:130" s="230" customFormat="1" ht="26.25" customHeight="1" x14ac:dyDescent="0.15">
      <c r="A117" s="913" t="s">
        <v>185</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456</v>
      </c>
      <c r="Z117" s="895"/>
      <c r="AA117" s="979">
        <v>452912</v>
      </c>
      <c r="AB117" s="980"/>
      <c r="AC117" s="980"/>
      <c r="AD117" s="980"/>
      <c r="AE117" s="981"/>
      <c r="AF117" s="982">
        <v>467641</v>
      </c>
      <c r="AG117" s="980"/>
      <c r="AH117" s="980"/>
      <c r="AI117" s="980"/>
      <c r="AJ117" s="981"/>
      <c r="AK117" s="982">
        <v>486586</v>
      </c>
      <c r="AL117" s="980"/>
      <c r="AM117" s="980"/>
      <c r="AN117" s="980"/>
      <c r="AO117" s="981"/>
      <c r="AP117" s="983"/>
      <c r="AQ117" s="984"/>
      <c r="AR117" s="984"/>
      <c r="AS117" s="984"/>
      <c r="AT117" s="985"/>
      <c r="AU117" s="909"/>
      <c r="AV117" s="910"/>
      <c r="AW117" s="910"/>
      <c r="AX117" s="910"/>
      <c r="AY117" s="910"/>
      <c r="AZ117" s="975" t="s">
        <v>457</v>
      </c>
      <c r="BA117" s="976"/>
      <c r="BB117" s="976"/>
      <c r="BC117" s="976"/>
      <c r="BD117" s="976"/>
      <c r="BE117" s="976"/>
      <c r="BF117" s="976"/>
      <c r="BG117" s="976"/>
      <c r="BH117" s="976"/>
      <c r="BI117" s="976"/>
      <c r="BJ117" s="976"/>
      <c r="BK117" s="976"/>
      <c r="BL117" s="976"/>
      <c r="BM117" s="976"/>
      <c r="BN117" s="976"/>
      <c r="BO117" s="976"/>
      <c r="BP117" s="977"/>
      <c r="BQ117" s="926" t="s">
        <v>436</v>
      </c>
      <c r="BR117" s="927"/>
      <c r="BS117" s="927"/>
      <c r="BT117" s="927"/>
      <c r="BU117" s="927"/>
      <c r="BV117" s="927" t="s">
        <v>172</v>
      </c>
      <c r="BW117" s="927"/>
      <c r="BX117" s="927"/>
      <c r="BY117" s="927"/>
      <c r="BZ117" s="927"/>
      <c r="CA117" s="927" t="s">
        <v>172</v>
      </c>
      <c r="CB117" s="927"/>
      <c r="CC117" s="927"/>
      <c r="CD117" s="927"/>
      <c r="CE117" s="927"/>
      <c r="CF117" s="921" t="s">
        <v>436</v>
      </c>
      <c r="CG117" s="922"/>
      <c r="CH117" s="922"/>
      <c r="CI117" s="922"/>
      <c r="CJ117" s="922"/>
      <c r="CK117" s="949"/>
      <c r="CL117" s="950"/>
      <c r="CM117" s="923" t="s">
        <v>458</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172</v>
      </c>
      <c r="DH117" s="960"/>
      <c r="DI117" s="960"/>
      <c r="DJ117" s="960"/>
      <c r="DK117" s="961"/>
      <c r="DL117" s="962" t="s">
        <v>436</v>
      </c>
      <c r="DM117" s="960"/>
      <c r="DN117" s="960"/>
      <c r="DO117" s="960"/>
      <c r="DP117" s="961"/>
      <c r="DQ117" s="962" t="s">
        <v>172</v>
      </c>
      <c r="DR117" s="960"/>
      <c r="DS117" s="960"/>
      <c r="DT117" s="960"/>
      <c r="DU117" s="961"/>
      <c r="DV117" s="963" t="s">
        <v>172</v>
      </c>
      <c r="DW117" s="964"/>
      <c r="DX117" s="964"/>
      <c r="DY117" s="964"/>
      <c r="DZ117" s="965"/>
    </row>
    <row r="118" spans="1:130" s="230" customFormat="1" ht="26.25" customHeight="1" x14ac:dyDescent="0.15">
      <c r="A118" s="913" t="s">
        <v>431</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428</v>
      </c>
      <c r="AB118" s="894"/>
      <c r="AC118" s="894"/>
      <c r="AD118" s="894"/>
      <c r="AE118" s="895"/>
      <c r="AF118" s="893" t="s">
        <v>429</v>
      </c>
      <c r="AG118" s="894"/>
      <c r="AH118" s="894"/>
      <c r="AI118" s="894"/>
      <c r="AJ118" s="895"/>
      <c r="AK118" s="893" t="s">
        <v>305</v>
      </c>
      <c r="AL118" s="894"/>
      <c r="AM118" s="894"/>
      <c r="AN118" s="894"/>
      <c r="AO118" s="895"/>
      <c r="AP118" s="971" t="s">
        <v>430</v>
      </c>
      <c r="AQ118" s="972"/>
      <c r="AR118" s="972"/>
      <c r="AS118" s="972"/>
      <c r="AT118" s="973"/>
      <c r="AU118" s="909"/>
      <c r="AV118" s="910"/>
      <c r="AW118" s="910"/>
      <c r="AX118" s="910"/>
      <c r="AY118" s="910"/>
      <c r="AZ118" s="974" t="s">
        <v>459</v>
      </c>
      <c r="BA118" s="966"/>
      <c r="BB118" s="966"/>
      <c r="BC118" s="966"/>
      <c r="BD118" s="966"/>
      <c r="BE118" s="966"/>
      <c r="BF118" s="966"/>
      <c r="BG118" s="966"/>
      <c r="BH118" s="966"/>
      <c r="BI118" s="966"/>
      <c r="BJ118" s="966"/>
      <c r="BK118" s="966"/>
      <c r="BL118" s="966"/>
      <c r="BM118" s="966"/>
      <c r="BN118" s="966"/>
      <c r="BO118" s="966"/>
      <c r="BP118" s="967"/>
      <c r="BQ118" s="1000" t="s">
        <v>172</v>
      </c>
      <c r="BR118" s="1001"/>
      <c r="BS118" s="1001"/>
      <c r="BT118" s="1001"/>
      <c r="BU118" s="1001"/>
      <c r="BV118" s="1001" t="s">
        <v>436</v>
      </c>
      <c r="BW118" s="1001"/>
      <c r="BX118" s="1001"/>
      <c r="BY118" s="1001"/>
      <c r="BZ118" s="1001"/>
      <c r="CA118" s="1001" t="s">
        <v>172</v>
      </c>
      <c r="CB118" s="1001"/>
      <c r="CC118" s="1001"/>
      <c r="CD118" s="1001"/>
      <c r="CE118" s="1001"/>
      <c r="CF118" s="921" t="s">
        <v>172</v>
      </c>
      <c r="CG118" s="922"/>
      <c r="CH118" s="922"/>
      <c r="CI118" s="922"/>
      <c r="CJ118" s="922"/>
      <c r="CK118" s="949"/>
      <c r="CL118" s="950"/>
      <c r="CM118" s="923" t="s">
        <v>460</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436</v>
      </c>
      <c r="DH118" s="960"/>
      <c r="DI118" s="960"/>
      <c r="DJ118" s="960"/>
      <c r="DK118" s="961"/>
      <c r="DL118" s="962" t="s">
        <v>436</v>
      </c>
      <c r="DM118" s="960"/>
      <c r="DN118" s="960"/>
      <c r="DO118" s="960"/>
      <c r="DP118" s="961"/>
      <c r="DQ118" s="962" t="s">
        <v>436</v>
      </c>
      <c r="DR118" s="960"/>
      <c r="DS118" s="960"/>
      <c r="DT118" s="960"/>
      <c r="DU118" s="961"/>
      <c r="DV118" s="963" t="s">
        <v>436</v>
      </c>
      <c r="DW118" s="964"/>
      <c r="DX118" s="964"/>
      <c r="DY118" s="964"/>
      <c r="DZ118" s="965"/>
    </row>
    <row r="119" spans="1:130" s="230" customFormat="1" ht="26.25" customHeight="1" x14ac:dyDescent="0.15">
      <c r="A119" s="1057" t="s">
        <v>434</v>
      </c>
      <c r="B119" s="948"/>
      <c r="C119" s="930" t="s">
        <v>435</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436</v>
      </c>
      <c r="AB119" s="901"/>
      <c r="AC119" s="901"/>
      <c r="AD119" s="901"/>
      <c r="AE119" s="902"/>
      <c r="AF119" s="903" t="s">
        <v>436</v>
      </c>
      <c r="AG119" s="901"/>
      <c r="AH119" s="901"/>
      <c r="AI119" s="901"/>
      <c r="AJ119" s="902"/>
      <c r="AK119" s="903" t="s">
        <v>436</v>
      </c>
      <c r="AL119" s="901"/>
      <c r="AM119" s="901"/>
      <c r="AN119" s="901"/>
      <c r="AO119" s="902"/>
      <c r="AP119" s="904" t="s">
        <v>172</v>
      </c>
      <c r="AQ119" s="905"/>
      <c r="AR119" s="905"/>
      <c r="AS119" s="905"/>
      <c r="AT119" s="906"/>
      <c r="AU119" s="911"/>
      <c r="AV119" s="912"/>
      <c r="AW119" s="912"/>
      <c r="AX119" s="912"/>
      <c r="AY119" s="912"/>
      <c r="AZ119" s="251" t="s">
        <v>185</v>
      </c>
      <c r="BA119" s="251"/>
      <c r="BB119" s="251"/>
      <c r="BC119" s="251"/>
      <c r="BD119" s="251"/>
      <c r="BE119" s="251"/>
      <c r="BF119" s="251"/>
      <c r="BG119" s="251"/>
      <c r="BH119" s="251"/>
      <c r="BI119" s="251"/>
      <c r="BJ119" s="251"/>
      <c r="BK119" s="251"/>
      <c r="BL119" s="251"/>
      <c r="BM119" s="251"/>
      <c r="BN119" s="251"/>
      <c r="BO119" s="978" t="s">
        <v>461</v>
      </c>
      <c r="BP119" s="1006"/>
      <c r="BQ119" s="1000">
        <v>6727159</v>
      </c>
      <c r="BR119" s="1001"/>
      <c r="BS119" s="1001"/>
      <c r="BT119" s="1001"/>
      <c r="BU119" s="1001"/>
      <c r="BV119" s="1001">
        <v>6804408</v>
      </c>
      <c r="BW119" s="1001"/>
      <c r="BX119" s="1001"/>
      <c r="BY119" s="1001"/>
      <c r="BZ119" s="1001"/>
      <c r="CA119" s="1001">
        <v>6565386</v>
      </c>
      <c r="CB119" s="1001"/>
      <c r="CC119" s="1001"/>
      <c r="CD119" s="1001"/>
      <c r="CE119" s="1001"/>
      <c r="CF119" s="1002"/>
      <c r="CG119" s="1003"/>
      <c r="CH119" s="1003"/>
      <c r="CI119" s="1003"/>
      <c r="CJ119" s="1004"/>
      <c r="CK119" s="951"/>
      <c r="CL119" s="952"/>
      <c r="CM119" s="974" t="s">
        <v>462</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436</v>
      </c>
      <c r="DH119" s="987"/>
      <c r="DI119" s="987"/>
      <c r="DJ119" s="987"/>
      <c r="DK119" s="988"/>
      <c r="DL119" s="986" t="s">
        <v>436</v>
      </c>
      <c r="DM119" s="987"/>
      <c r="DN119" s="987"/>
      <c r="DO119" s="987"/>
      <c r="DP119" s="988"/>
      <c r="DQ119" s="986" t="s">
        <v>436</v>
      </c>
      <c r="DR119" s="987"/>
      <c r="DS119" s="987"/>
      <c r="DT119" s="987"/>
      <c r="DU119" s="988"/>
      <c r="DV119" s="989" t="s">
        <v>436</v>
      </c>
      <c r="DW119" s="990"/>
      <c r="DX119" s="990"/>
      <c r="DY119" s="990"/>
      <c r="DZ119" s="991"/>
    </row>
    <row r="120" spans="1:130" s="230" customFormat="1" ht="26.25" customHeight="1" x14ac:dyDescent="0.15">
      <c r="A120" s="1058"/>
      <c r="B120" s="950"/>
      <c r="C120" s="923" t="s">
        <v>439</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436</v>
      </c>
      <c r="AB120" s="960"/>
      <c r="AC120" s="960"/>
      <c r="AD120" s="960"/>
      <c r="AE120" s="961"/>
      <c r="AF120" s="962" t="s">
        <v>172</v>
      </c>
      <c r="AG120" s="960"/>
      <c r="AH120" s="960"/>
      <c r="AI120" s="960"/>
      <c r="AJ120" s="961"/>
      <c r="AK120" s="962" t="s">
        <v>436</v>
      </c>
      <c r="AL120" s="960"/>
      <c r="AM120" s="960"/>
      <c r="AN120" s="960"/>
      <c r="AO120" s="961"/>
      <c r="AP120" s="963" t="s">
        <v>436</v>
      </c>
      <c r="AQ120" s="964"/>
      <c r="AR120" s="964"/>
      <c r="AS120" s="964"/>
      <c r="AT120" s="965"/>
      <c r="AU120" s="992" t="s">
        <v>463</v>
      </c>
      <c r="AV120" s="993"/>
      <c r="AW120" s="993"/>
      <c r="AX120" s="993"/>
      <c r="AY120" s="994"/>
      <c r="AZ120" s="930" t="s">
        <v>464</v>
      </c>
      <c r="BA120" s="898"/>
      <c r="BB120" s="898"/>
      <c r="BC120" s="898"/>
      <c r="BD120" s="898"/>
      <c r="BE120" s="898"/>
      <c r="BF120" s="898"/>
      <c r="BG120" s="898"/>
      <c r="BH120" s="898"/>
      <c r="BI120" s="898"/>
      <c r="BJ120" s="898"/>
      <c r="BK120" s="898"/>
      <c r="BL120" s="898"/>
      <c r="BM120" s="898"/>
      <c r="BN120" s="898"/>
      <c r="BO120" s="898"/>
      <c r="BP120" s="899"/>
      <c r="BQ120" s="931">
        <v>2567456</v>
      </c>
      <c r="BR120" s="932"/>
      <c r="BS120" s="932"/>
      <c r="BT120" s="932"/>
      <c r="BU120" s="932"/>
      <c r="BV120" s="932">
        <v>2742785</v>
      </c>
      <c r="BW120" s="932"/>
      <c r="BX120" s="932"/>
      <c r="BY120" s="932"/>
      <c r="BZ120" s="932"/>
      <c r="CA120" s="932">
        <v>2841339</v>
      </c>
      <c r="CB120" s="932"/>
      <c r="CC120" s="932"/>
      <c r="CD120" s="932"/>
      <c r="CE120" s="932"/>
      <c r="CF120" s="945">
        <v>135.19999999999999</v>
      </c>
      <c r="CG120" s="946"/>
      <c r="CH120" s="946"/>
      <c r="CI120" s="946"/>
      <c r="CJ120" s="946"/>
      <c r="CK120" s="1007" t="s">
        <v>465</v>
      </c>
      <c r="CL120" s="1008"/>
      <c r="CM120" s="1008"/>
      <c r="CN120" s="1008"/>
      <c r="CO120" s="1009"/>
      <c r="CP120" s="1015" t="s">
        <v>405</v>
      </c>
      <c r="CQ120" s="1016"/>
      <c r="CR120" s="1016"/>
      <c r="CS120" s="1016"/>
      <c r="CT120" s="1016"/>
      <c r="CU120" s="1016"/>
      <c r="CV120" s="1016"/>
      <c r="CW120" s="1016"/>
      <c r="CX120" s="1016"/>
      <c r="CY120" s="1016"/>
      <c r="CZ120" s="1016"/>
      <c r="DA120" s="1016"/>
      <c r="DB120" s="1016"/>
      <c r="DC120" s="1016"/>
      <c r="DD120" s="1016"/>
      <c r="DE120" s="1016"/>
      <c r="DF120" s="1017"/>
      <c r="DG120" s="931">
        <v>2720035</v>
      </c>
      <c r="DH120" s="932"/>
      <c r="DI120" s="932"/>
      <c r="DJ120" s="932"/>
      <c r="DK120" s="932"/>
      <c r="DL120" s="932">
        <v>2733802</v>
      </c>
      <c r="DM120" s="932"/>
      <c r="DN120" s="932"/>
      <c r="DO120" s="932"/>
      <c r="DP120" s="932"/>
      <c r="DQ120" s="932">
        <v>2669416</v>
      </c>
      <c r="DR120" s="932"/>
      <c r="DS120" s="932"/>
      <c r="DT120" s="932"/>
      <c r="DU120" s="932"/>
      <c r="DV120" s="933">
        <v>127.1</v>
      </c>
      <c r="DW120" s="933"/>
      <c r="DX120" s="933"/>
      <c r="DY120" s="933"/>
      <c r="DZ120" s="934"/>
    </row>
    <row r="121" spans="1:130" s="230" customFormat="1" ht="26.25" customHeight="1" x14ac:dyDescent="0.15">
      <c r="A121" s="1058"/>
      <c r="B121" s="950"/>
      <c r="C121" s="975" t="s">
        <v>466</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436</v>
      </c>
      <c r="AB121" s="960"/>
      <c r="AC121" s="960"/>
      <c r="AD121" s="960"/>
      <c r="AE121" s="961"/>
      <c r="AF121" s="962" t="s">
        <v>172</v>
      </c>
      <c r="AG121" s="960"/>
      <c r="AH121" s="960"/>
      <c r="AI121" s="960"/>
      <c r="AJ121" s="961"/>
      <c r="AK121" s="962" t="s">
        <v>436</v>
      </c>
      <c r="AL121" s="960"/>
      <c r="AM121" s="960"/>
      <c r="AN121" s="960"/>
      <c r="AO121" s="961"/>
      <c r="AP121" s="963" t="s">
        <v>172</v>
      </c>
      <c r="AQ121" s="964"/>
      <c r="AR121" s="964"/>
      <c r="AS121" s="964"/>
      <c r="AT121" s="965"/>
      <c r="AU121" s="995"/>
      <c r="AV121" s="996"/>
      <c r="AW121" s="996"/>
      <c r="AX121" s="996"/>
      <c r="AY121" s="997"/>
      <c r="AZ121" s="923" t="s">
        <v>467</v>
      </c>
      <c r="BA121" s="924"/>
      <c r="BB121" s="924"/>
      <c r="BC121" s="924"/>
      <c r="BD121" s="924"/>
      <c r="BE121" s="924"/>
      <c r="BF121" s="924"/>
      <c r="BG121" s="924"/>
      <c r="BH121" s="924"/>
      <c r="BI121" s="924"/>
      <c r="BJ121" s="924"/>
      <c r="BK121" s="924"/>
      <c r="BL121" s="924"/>
      <c r="BM121" s="924"/>
      <c r="BN121" s="924"/>
      <c r="BO121" s="924"/>
      <c r="BP121" s="925"/>
      <c r="BQ121" s="926">
        <v>677406</v>
      </c>
      <c r="BR121" s="927"/>
      <c r="BS121" s="927"/>
      <c r="BT121" s="927"/>
      <c r="BU121" s="927"/>
      <c r="BV121" s="927">
        <v>721792</v>
      </c>
      <c r="BW121" s="927"/>
      <c r="BX121" s="927"/>
      <c r="BY121" s="927"/>
      <c r="BZ121" s="927"/>
      <c r="CA121" s="927">
        <v>801275</v>
      </c>
      <c r="CB121" s="927"/>
      <c r="CC121" s="927"/>
      <c r="CD121" s="927"/>
      <c r="CE121" s="927"/>
      <c r="CF121" s="921">
        <v>38.1</v>
      </c>
      <c r="CG121" s="922"/>
      <c r="CH121" s="922"/>
      <c r="CI121" s="922"/>
      <c r="CJ121" s="922"/>
      <c r="CK121" s="1010"/>
      <c r="CL121" s="1011"/>
      <c r="CM121" s="1011"/>
      <c r="CN121" s="1011"/>
      <c r="CO121" s="1012"/>
      <c r="CP121" s="1020" t="s">
        <v>403</v>
      </c>
      <c r="CQ121" s="1021"/>
      <c r="CR121" s="1021"/>
      <c r="CS121" s="1021"/>
      <c r="CT121" s="1021"/>
      <c r="CU121" s="1021"/>
      <c r="CV121" s="1021"/>
      <c r="CW121" s="1021"/>
      <c r="CX121" s="1021"/>
      <c r="CY121" s="1021"/>
      <c r="CZ121" s="1021"/>
      <c r="DA121" s="1021"/>
      <c r="DB121" s="1021"/>
      <c r="DC121" s="1021"/>
      <c r="DD121" s="1021"/>
      <c r="DE121" s="1021"/>
      <c r="DF121" s="1022"/>
      <c r="DG121" s="926">
        <v>30992</v>
      </c>
      <c r="DH121" s="927"/>
      <c r="DI121" s="927"/>
      <c r="DJ121" s="927"/>
      <c r="DK121" s="927"/>
      <c r="DL121" s="927">
        <v>33625</v>
      </c>
      <c r="DM121" s="927"/>
      <c r="DN121" s="927"/>
      <c r="DO121" s="927"/>
      <c r="DP121" s="927"/>
      <c r="DQ121" s="927">
        <v>25624</v>
      </c>
      <c r="DR121" s="927"/>
      <c r="DS121" s="927"/>
      <c r="DT121" s="927"/>
      <c r="DU121" s="927"/>
      <c r="DV121" s="928">
        <v>1.2</v>
      </c>
      <c r="DW121" s="928"/>
      <c r="DX121" s="928"/>
      <c r="DY121" s="928"/>
      <c r="DZ121" s="929"/>
    </row>
    <row r="122" spans="1:130" s="230" customFormat="1" ht="26.25" customHeight="1" x14ac:dyDescent="0.15">
      <c r="A122" s="1058"/>
      <c r="B122" s="950"/>
      <c r="C122" s="923" t="s">
        <v>449</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172</v>
      </c>
      <c r="AB122" s="960"/>
      <c r="AC122" s="960"/>
      <c r="AD122" s="960"/>
      <c r="AE122" s="961"/>
      <c r="AF122" s="962" t="s">
        <v>172</v>
      </c>
      <c r="AG122" s="960"/>
      <c r="AH122" s="960"/>
      <c r="AI122" s="960"/>
      <c r="AJ122" s="961"/>
      <c r="AK122" s="962" t="s">
        <v>436</v>
      </c>
      <c r="AL122" s="960"/>
      <c r="AM122" s="960"/>
      <c r="AN122" s="960"/>
      <c r="AO122" s="961"/>
      <c r="AP122" s="963" t="s">
        <v>172</v>
      </c>
      <c r="AQ122" s="964"/>
      <c r="AR122" s="964"/>
      <c r="AS122" s="964"/>
      <c r="AT122" s="965"/>
      <c r="AU122" s="995"/>
      <c r="AV122" s="996"/>
      <c r="AW122" s="996"/>
      <c r="AX122" s="996"/>
      <c r="AY122" s="997"/>
      <c r="AZ122" s="974" t="s">
        <v>468</v>
      </c>
      <c r="BA122" s="966"/>
      <c r="BB122" s="966"/>
      <c r="BC122" s="966"/>
      <c r="BD122" s="966"/>
      <c r="BE122" s="966"/>
      <c r="BF122" s="966"/>
      <c r="BG122" s="966"/>
      <c r="BH122" s="966"/>
      <c r="BI122" s="966"/>
      <c r="BJ122" s="966"/>
      <c r="BK122" s="966"/>
      <c r="BL122" s="966"/>
      <c r="BM122" s="966"/>
      <c r="BN122" s="966"/>
      <c r="BO122" s="966"/>
      <c r="BP122" s="967"/>
      <c r="BQ122" s="1000">
        <v>3375197</v>
      </c>
      <c r="BR122" s="1001"/>
      <c r="BS122" s="1001"/>
      <c r="BT122" s="1001"/>
      <c r="BU122" s="1001"/>
      <c r="BV122" s="1001">
        <v>3284075</v>
      </c>
      <c r="BW122" s="1001"/>
      <c r="BX122" s="1001"/>
      <c r="BY122" s="1001"/>
      <c r="BZ122" s="1001"/>
      <c r="CA122" s="1001">
        <v>3185037</v>
      </c>
      <c r="CB122" s="1001"/>
      <c r="CC122" s="1001"/>
      <c r="CD122" s="1001"/>
      <c r="CE122" s="1001"/>
      <c r="CF122" s="1018">
        <v>151.6</v>
      </c>
      <c r="CG122" s="1019"/>
      <c r="CH122" s="1019"/>
      <c r="CI122" s="1019"/>
      <c r="CJ122" s="1019"/>
      <c r="CK122" s="1010"/>
      <c r="CL122" s="1011"/>
      <c r="CM122" s="1011"/>
      <c r="CN122" s="1011"/>
      <c r="CO122" s="1012"/>
      <c r="CP122" s="1020"/>
      <c r="CQ122" s="1021"/>
      <c r="CR122" s="1021"/>
      <c r="CS122" s="1021"/>
      <c r="CT122" s="1021"/>
      <c r="CU122" s="1021"/>
      <c r="CV122" s="1021"/>
      <c r="CW122" s="1021"/>
      <c r="CX122" s="1021"/>
      <c r="CY122" s="1021"/>
      <c r="CZ122" s="1021"/>
      <c r="DA122" s="1021"/>
      <c r="DB122" s="1021"/>
      <c r="DC122" s="1021"/>
      <c r="DD122" s="1021"/>
      <c r="DE122" s="1021"/>
      <c r="DF122" s="1022"/>
      <c r="DG122" s="926"/>
      <c r="DH122" s="927"/>
      <c r="DI122" s="927"/>
      <c r="DJ122" s="927"/>
      <c r="DK122" s="927"/>
      <c r="DL122" s="927"/>
      <c r="DM122" s="927"/>
      <c r="DN122" s="927"/>
      <c r="DO122" s="927"/>
      <c r="DP122" s="927"/>
      <c r="DQ122" s="927"/>
      <c r="DR122" s="927"/>
      <c r="DS122" s="927"/>
      <c r="DT122" s="927"/>
      <c r="DU122" s="927"/>
      <c r="DV122" s="928"/>
      <c r="DW122" s="928"/>
      <c r="DX122" s="928"/>
      <c r="DY122" s="928"/>
      <c r="DZ122" s="929"/>
    </row>
    <row r="123" spans="1:130" s="230" customFormat="1" ht="26.25" customHeight="1" x14ac:dyDescent="0.15">
      <c r="A123" s="1058"/>
      <c r="B123" s="950"/>
      <c r="C123" s="923" t="s">
        <v>455</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436</v>
      </c>
      <c r="AB123" s="960"/>
      <c r="AC123" s="960"/>
      <c r="AD123" s="960"/>
      <c r="AE123" s="961"/>
      <c r="AF123" s="962" t="s">
        <v>436</v>
      </c>
      <c r="AG123" s="960"/>
      <c r="AH123" s="960"/>
      <c r="AI123" s="960"/>
      <c r="AJ123" s="961"/>
      <c r="AK123" s="962" t="s">
        <v>172</v>
      </c>
      <c r="AL123" s="960"/>
      <c r="AM123" s="960"/>
      <c r="AN123" s="960"/>
      <c r="AO123" s="961"/>
      <c r="AP123" s="963" t="s">
        <v>172</v>
      </c>
      <c r="AQ123" s="964"/>
      <c r="AR123" s="964"/>
      <c r="AS123" s="964"/>
      <c r="AT123" s="965"/>
      <c r="AU123" s="998"/>
      <c r="AV123" s="999"/>
      <c r="AW123" s="999"/>
      <c r="AX123" s="999"/>
      <c r="AY123" s="999"/>
      <c r="AZ123" s="251" t="s">
        <v>185</v>
      </c>
      <c r="BA123" s="251"/>
      <c r="BB123" s="251"/>
      <c r="BC123" s="251"/>
      <c r="BD123" s="251"/>
      <c r="BE123" s="251"/>
      <c r="BF123" s="251"/>
      <c r="BG123" s="251"/>
      <c r="BH123" s="251"/>
      <c r="BI123" s="251"/>
      <c r="BJ123" s="251"/>
      <c r="BK123" s="251"/>
      <c r="BL123" s="251"/>
      <c r="BM123" s="251"/>
      <c r="BN123" s="251"/>
      <c r="BO123" s="978" t="s">
        <v>469</v>
      </c>
      <c r="BP123" s="1006"/>
      <c r="BQ123" s="1064">
        <v>6620059</v>
      </c>
      <c r="BR123" s="1065"/>
      <c r="BS123" s="1065"/>
      <c r="BT123" s="1065"/>
      <c r="BU123" s="1065"/>
      <c r="BV123" s="1065">
        <v>6748652</v>
      </c>
      <c r="BW123" s="1065"/>
      <c r="BX123" s="1065"/>
      <c r="BY123" s="1065"/>
      <c r="BZ123" s="1065"/>
      <c r="CA123" s="1065">
        <v>6827651</v>
      </c>
      <c r="CB123" s="1065"/>
      <c r="CC123" s="1065"/>
      <c r="CD123" s="1065"/>
      <c r="CE123" s="1065"/>
      <c r="CF123" s="1002"/>
      <c r="CG123" s="1003"/>
      <c r="CH123" s="1003"/>
      <c r="CI123" s="1003"/>
      <c r="CJ123" s="1004"/>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230" customFormat="1" ht="26.25" customHeight="1" thickBot="1" x14ac:dyDescent="0.2">
      <c r="A124" s="1058"/>
      <c r="B124" s="950"/>
      <c r="C124" s="923" t="s">
        <v>458</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436</v>
      </c>
      <c r="AB124" s="960"/>
      <c r="AC124" s="960"/>
      <c r="AD124" s="960"/>
      <c r="AE124" s="961"/>
      <c r="AF124" s="962" t="s">
        <v>172</v>
      </c>
      <c r="AG124" s="960"/>
      <c r="AH124" s="960"/>
      <c r="AI124" s="960"/>
      <c r="AJ124" s="961"/>
      <c r="AK124" s="962" t="s">
        <v>436</v>
      </c>
      <c r="AL124" s="960"/>
      <c r="AM124" s="960"/>
      <c r="AN124" s="960"/>
      <c r="AO124" s="961"/>
      <c r="AP124" s="963" t="s">
        <v>436</v>
      </c>
      <c r="AQ124" s="964"/>
      <c r="AR124" s="964"/>
      <c r="AS124" s="964"/>
      <c r="AT124" s="965"/>
      <c r="AU124" s="1060" t="s">
        <v>470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5.5</v>
      </c>
      <c r="BR124" s="1028"/>
      <c r="BS124" s="1028"/>
      <c r="BT124" s="1028"/>
      <c r="BU124" s="1028"/>
      <c r="BV124" s="1028">
        <v>2.6</v>
      </c>
      <c r="BW124" s="1028"/>
      <c r="BX124" s="1028"/>
      <c r="BY124" s="1028"/>
      <c r="BZ124" s="1028"/>
      <c r="CA124" s="1028" t="s">
        <v>172</v>
      </c>
      <c r="CB124" s="1028"/>
      <c r="CC124" s="1028"/>
      <c r="CD124" s="1028"/>
      <c r="CE124" s="1028"/>
      <c r="CF124" s="1029"/>
      <c r="CG124" s="1030"/>
      <c r="CH124" s="1030"/>
      <c r="CI124" s="1030"/>
      <c r="CJ124" s="1031"/>
      <c r="CK124" s="1013"/>
      <c r="CL124" s="1013"/>
      <c r="CM124" s="1013"/>
      <c r="CN124" s="1013"/>
      <c r="CO124" s="1014"/>
      <c r="CP124" s="1020" t="s">
        <v>471</v>
      </c>
      <c r="CQ124" s="1021"/>
      <c r="CR124" s="1021"/>
      <c r="CS124" s="1021"/>
      <c r="CT124" s="1021"/>
      <c r="CU124" s="1021"/>
      <c r="CV124" s="1021"/>
      <c r="CW124" s="1021"/>
      <c r="CX124" s="1021"/>
      <c r="CY124" s="1021"/>
      <c r="CZ124" s="1021"/>
      <c r="DA124" s="1021"/>
      <c r="DB124" s="1021"/>
      <c r="DC124" s="1021"/>
      <c r="DD124" s="1021"/>
      <c r="DE124" s="1021"/>
      <c r="DF124" s="1022"/>
      <c r="DG124" s="1005" t="s">
        <v>436</v>
      </c>
      <c r="DH124" s="987"/>
      <c r="DI124" s="987"/>
      <c r="DJ124" s="987"/>
      <c r="DK124" s="988"/>
      <c r="DL124" s="986" t="s">
        <v>436</v>
      </c>
      <c r="DM124" s="987"/>
      <c r="DN124" s="987"/>
      <c r="DO124" s="987"/>
      <c r="DP124" s="988"/>
      <c r="DQ124" s="986" t="s">
        <v>436</v>
      </c>
      <c r="DR124" s="987"/>
      <c r="DS124" s="987"/>
      <c r="DT124" s="987"/>
      <c r="DU124" s="988"/>
      <c r="DV124" s="989" t="s">
        <v>172</v>
      </c>
      <c r="DW124" s="990"/>
      <c r="DX124" s="990"/>
      <c r="DY124" s="990"/>
      <c r="DZ124" s="991"/>
    </row>
    <row r="125" spans="1:130" s="230" customFormat="1" ht="26.25" customHeight="1" x14ac:dyDescent="0.15">
      <c r="A125" s="1058"/>
      <c r="B125" s="950"/>
      <c r="C125" s="923" t="s">
        <v>460</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436</v>
      </c>
      <c r="AB125" s="960"/>
      <c r="AC125" s="960"/>
      <c r="AD125" s="960"/>
      <c r="AE125" s="961"/>
      <c r="AF125" s="962" t="s">
        <v>436</v>
      </c>
      <c r="AG125" s="960"/>
      <c r="AH125" s="960"/>
      <c r="AI125" s="960"/>
      <c r="AJ125" s="961"/>
      <c r="AK125" s="962" t="s">
        <v>436</v>
      </c>
      <c r="AL125" s="960"/>
      <c r="AM125" s="960"/>
      <c r="AN125" s="960"/>
      <c r="AO125" s="961"/>
      <c r="AP125" s="963" t="s">
        <v>172</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472</v>
      </c>
      <c r="CL125" s="1008"/>
      <c r="CM125" s="1008"/>
      <c r="CN125" s="1008"/>
      <c r="CO125" s="1009"/>
      <c r="CP125" s="930" t="s">
        <v>473</v>
      </c>
      <c r="CQ125" s="898"/>
      <c r="CR125" s="898"/>
      <c r="CS125" s="898"/>
      <c r="CT125" s="898"/>
      <c r="CU125" s="898"/>
      <c r="CV125" s="898"/>
      <c r="CW125" s="898"/>
      <c r="CX125" s="898"/>
      <c r="CY125" s="898"/>
      <c r="CZ125" s="898"/>
      <c r="DA125" s="898"/>
      <c r="DB125" s="898"/>
      <c r="DC125" s="898"/>
      <c r="DD125" s="898"/>
      <c r="DE125" s="898"/>
      <c r="DF125" s="899"/>
      <c r="DG125" s="931" t="s">
        <v>172</v>
      </c>
      <c r="DH125" s="932"/>
      <c r="DI125" s="932"/>
      <c r="DJ125" s="932"/>
      <c r="DK125" s="932"/>
      <c r="DL125" s="932" t="s">
        <v>172</v>
      </c>
      <c r="DM125" s="932"/>
      <c r="DN125" s="932"/>
      <c r="DO125" s="932"/>
      <c r="DP125" s="932"/>
      <c r="DQ125" s="932" t="s">
        <v>172</v>
      </c>
      <c r="DR125" s="932"/>
      <c r="DS125" s="932"/>
      <c r="DT125" s="932"/>
      <c r="DU125" s="932"/>
      <c r="DV125" s="933" t="s">
        <v>172</v>
      </c>
      <c r="DW125" s="933"/>
      <c r="DX125" s="933"/>
      <c r="DY125" s="933"/>
      <c r="DZ125" s="934"/>
    </row>
    <row r="126" spans="1:130" s="230" customFormat="1" ht="26.25" customHeight="1" thickBot="1" x14ac:dyDescent="0.2">
      <c r="A126" s="1058"/>
      <c r="B126" s="950"/>
      <c r="C126" s="923" t="s">
        <v>462</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172</v>
      </c>
      <c r="AB126" s="960"/>
      <c r="AC126" s="960"/>
      <c r="AD126" s="960"/>
      <c r="AE126" s="961"/>
      <c r="AF126" s="962" t="s">
        <v>172</v>
      </c>
      <c r="AG126" s="960"/>
      <c r="AH126" s="960"/>
      <c r="AI126" s="960"/>
      <c r="AJ126" s="961"/>
      <c r="AK126" s="962" t="s">
        <v>436</v>
      </c>
      <c r="AL126" s="960"/>
      <c r="AM126" s="960"/>
      <c r="AN126" s="960"/>
      <c r="AO126" s="961"/>
      <c r="AP126" s="963" t="s">
        <v>172</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474</v>
      </c>
      <c r="CQ126" s="924"/>
      <c r="CR126" s="924"/>
      <c r="CS126" s="924"/>
      <c r="CT126" s="924"/>
      <c r="CU126" s="924"/>
      <c r="CV126" s="924"/>
      <c r="CW126" s="924"/>
      <c r="CX126" s="924"/>
      <c r="CY126" s="924"/>
      <c r="CZ126" s="924"/>
      <c r="DA126" s="924"/>
      <c r="DB126" s="924"/>
      <c r="DC126" s="924"/>
      <c r="DD126" s="924"/>
      <c r="DE126" s="924"/>
      <c r="DF126" s="925"/>
      <c r="DG126" s="926" t="s">
        <v>436</v>
      </c>
      <c r="DH126" s="927"/>
      <c r="DI126" s="927"/>
      <c r="DJ126" s="927"/>
      <c r="DK126" s="927"/>
      <c r="DL126" s="927" t="s">
        <v>172</v>
      </c>
      <c r="DM126" s="927"/>
      <c r="DN126" s="927"/>
      <c r="DO126" s="927"/>
      <c r="DP126" s="927"/>
      <c r="DQ126" s="927" t="s">
        <v>172</v>
      </c>
      <c r="DR126" s="927"/>
      <c r="DS126" s="927"/>
      <c r="DT126" s="927"/>
      <c r="DU126" s="927"/>
      <c r="DV126" s="928" t="s">
        <v>436</v>
      </c>
      <c r="DW126" s="928"/>
      <c r="DX126" s="928"/>
      <c r="DY126" s="928"/>
      <c r="DZ126" s="929"/>
    </row>
    <row r="127" spans="1:130" s="230" customFormat="1" ht="26.25" customHeight="1" x14ac:dyDescent="0.15">
      <c r="A127" s="1059"/>
      <c r="B127" s="952"/>
      <c r="C127" s="974" t="s">
        <v>475</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34711</v>
      </c>
      <c r="AB127" s="960"/>
      <c r="AC127" s="960"/>
      <c r="AD127" s="960"/>
      <c r="AE127" s="961"/>
      <c r="AF127" s="962">
        <v>35488</v>
      </c>
      <c r="AG127" s="960"/>
      <c r="AH127" s="960"/>
      <c r="AI127" s="960"/>
      <c r="AJ127" s="961"/>
      <c r="AK127" s="962">
        <v>28765</v>
      </c>
      <c r="AL127" s="960"/>
      <c r="AM127" s="960"/>
      <c r="AN127" s="960"/>
      <c r="AO127" s="961"/>
      <c r="AP127" s="963">
        <v>1.4</v>
      </c>
      <c r="AQ127" s="964"/>
      <c r="AR127" s="964"/>
      <c r="AS127" s="964"/>
      <c r="AT127" s="965"/>
      <c r="AU127" s="232"/>
      <c r="AV127" s="232"/>
      <c r="AW127" s="232"/>
      <c r="AX127" s="1032" t="s">
        <v>476</v>
      </c>
      <c r="AY127" s="1033"/>
      <c r="AZ127" s="1033"/>
      <c r="BA127" s="1033"/>
      <c r="BB127" s="1033"/>
      <c r="BC127" s="1033"/>
      <c r="BD127" s="1033"/>
      <c r="BE127" s="1034"/>
      <c r="BF127" s="1035" t="s">
        <v>477</v>
      </c>
      <c r="BG127" s="1033"/>
      <c r="BH127" s="1033"/>
      <c r="BI127" s="1033"/>
      <c r="BJ127" s="1033"/>
      <c r="BK127" s="1033"/>
      <c r="BL127" s="1034"/>
      <c r="BM127" s="1035" t="s">
        <v>478</v>
      </c>
      <c r="BN127" s="1033"/>
      <c r="BO127" s="1033"/>
      <c r="BP127" s="1033"/>
      <c r="BQ127" s="1033"/>
      <c r="BR127" s="1033"/>
      <c r="BS127" s="1034"/>
      <c r="BT127" s="1035" t="s">
        <v>479</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480</v>
      </c>
      <c r="CQ127" s="924"/>
      <c r="CR127" s="924"/>
      <c r="CS127" s="924"/>
      <c r="CT127" s="924"/>
      <c r="CU127" s="924"/>
      <c r="CV127" s="924"/>
      <c r="CW127" s="924"/>
      <c r="CX127" s="924"/>
      <c r="CY127" s="924"/>
      <c r="CZ127" s="924"/>
      <c r="DA127" s="924"/>
      <c r="DB127" s="924"/>
      <c r="DC127" s="924"/>
      <c r="DD127" s="924"/>
      <c r="DE127" s="924"/>
      <c r="DF127" s="925"/>
      <c r="DG127" s="926" t="s">
        <v>172</v>
      </c>
      <c r="DH127" s="927"/>
      <c r="DI127" s="927"/>
      <c r="DJ127" s="927"/>
      <c r="DK127" s="927"/>
      <c r="DL127" s="927" t="s">
        <v>436</v>
      </c>
      <c r="DM127" s="927"/>
      <c r="DN127" s="927"/>
      <c r="DO127" s="927"/>
      <c r="DP127" s="927"/>
      <c r="DQ127" s="927" t="s">
        <v>172</v>
      </c>
      <c r="DR127" s="927"/>
      <c r="DS127" s="927"/>
      <c r="DT127" s="927"/>
      <c r="DU127" s="927"/>
      <c r="DV127" s="928" t="s">
        <v>172</v>
      </c>
      <c r="DW127" s="928"/>
      <c r="DX127" s="928"/>
      <c r="DY127" s="928"/>
      <c r="DZ127" s="929"/>
    </row>
    <row r="128" spans="1:130" s="230" customFormat="1" ht="26.25" customHeight="1" thickBot="1" x14ac:dyDescent="0.2">
      <c r="A128" s="1042" t="s">
        <v>481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482</v>
      </c>
      <c r="X128" s="1044"/>
      <c r="Y128" s="1044"/>
      <c r="Z128" s="1045"/>
      <c r="AA128" s="1046">
        <v>38874</v>
      </c>
      <c r="AB128" s="1047"/>
      <c r="AC128" s="1047"/>
      <c r="AD128" s="1047"/>
      <c r="AE128" s="1048"/>
      <c r="AF128" s="1049">
        <v>38944</v>
      </c>
      <c r="AG128" s="1047"/>
      <c r="AH128" s="1047"/>
      <c r="AI128" s="1047"/>
      <c r="AJ128" s="1048"/>
      <c r="AK128" s="1049">
        <v>36459</v>
      </c>
      <c r="AL128" s="1047"/>
      <c r="AM128" s="1047"/>
      <c r="AN128" s="1047"/>
      <c r="AO128" s="1048"/>
      <c r="AP128" s="1050"/>
      <c r="AQ128" s="1051"/>
      <c r="AR128" s="1051"/>
      <c r="AS128" s="1051"/>
      <c r="AT128" s="1052"/>
      <c r="AU128" s="232"/>
      <c r="AV128" s="232"/>
      <c r="AW128" s="232"/>
      <c r="AX128" s="897" t="s">
        <v>483</v>
      </c>
      <c r="AY128" s="898"/>
      <c r="AZ128" s="898"/>
      <c r="BA128" s="898"/>
      <c r="BB128" s="898"/>
      <c r="BC128" s="898"/>
      <c r="BD128" s="898"/>
      <c r="BE128" s="899"/>
      <c r="BF128" s="1053" t="s">
        <v>172</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484</v>
      </c>
      <c r="CQ128" s="726"/>
      <c r="CR128" s="726"/>
      <c r="CS128" s="726"/>
      <c r="CT128" s="726"/>
      <c r="CU128" s="726"/>
      <c r="CV128" s="726"/>
      <c r="CW128" s="726"/>
      <c r="CX128" s="726"/>
      <c r="CY128" s="726"/>
      <c r="CZ128" s="726"/>
      <c r="DA128" s="726"/>
      <c r="DB128" s="726"/>
      <c r="DC128" s="726"/>
      <c r="DD128" s="726"/>
      <c r="DE128" s="726"/>
      <c r="DF128" s="1037"/>
      <c r="DG128" s="1038" t="s">
        <v>172</v>
      </c>
      <c r="DH128" s="1039"/>
      <c r="DI128" s="1039"/>
      <c r="DJ128" s="1039"/>
      <c r="DK128" s="1039"/>
      <c r="DL128" s="1039" t="s">
        <v>436</v>
      </c>
      <c r="DM128" s="1039"/>
      <c r="DN128" s="1039"/>
      <c r="DO128" s="1039"/>
      <c r="DP128" s="1039"/>
      <c r="DQ128" s="1039" t="s">
        <v>436</v>
      </c>
      <c r="DR128" s="1039"/>
      <c r="DS128" s="1039"/>
      <c r="DT128" s="1039"/>
      <c r="DU128" s="1039"/>
      <c r="DV128" s="1040" t="s">
        <v>172</v>
      </c>
      <c r="DW128" s="1040"/>
      <c r="DX128" s="1040"/>
      <c r="DY128" s="1040"/>
      <c r="DZ128" s="1041"/>
    </row>
    <row r="129" spans="1:131" s="230" customFormat="1" ht="26.25" customHeight="1" x14ac:dyDescent="0.15">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485</v>
      </c>
      <c r="X129" s="1072"/>
      <c r="Y129" s="1072"/>
      <c r="Z129" s="1073"/>
      <c r="AA129" s="959">
        <v>2200233</v>
      </c>
      <c r="AB129" s="960"/>
      <c r="AC129" s="960"/>
      <c r="AD129" s="960"/>
      <c r="AE129" s="961"/>
      <c r="AF129" s="962">
        <v>2364401</v>
      </c>
      <c r="AG129" s="960"/>
      <c r="AH129" s="960"/>
      <c r="AI129" s="960"/>
      <c r="AJ129" s="961"/>
      <c r="AK129" s="962">
        <v>2351227</v>
      </c>
      <c r="AL129" s="960"/>
      <c r="AM129" s="960"/>
      <c r="AN129" s="960"/>
      <c r="AO129" s="961"/>
      <c r="AP129" s="1074"/>
      <c r="AQ129" s="1075"/>
      <c r="AR129" s="1075"/>
      <c r="AS129" s="1075"/>
      <c r="AT129" s="1076"/>
      <c r="AU129" s="233"/>
      <c r="AV129" s="233"/>
      <c r="AW129" s="233"/>
      <c r="AX129" s="1066" t="s">
        <v>486</v>
      </c>
      <c r="AY129" s="924"/>
      <c r="AZ129" s="924"/>
      <c r="BA129" s="924"/>
      <c r="BB129" s="924"/>
      <c r="BC129" s="924"/>
      <c r="BD129" s="924"/>
      <c r="BE129" s="925"/>
      <c r="BF129" s="1067" t="s">
        <v>172</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5" t="s">
        <v>487</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488</v>
      </c>
      <c r="X130" s="1072"/>
      <c r="Y130" s="1072"/>
      <c r="Z130" s="1073"/>
      <c r="AA130" s="959">
        <v>259438</v>
      </c>
      <c r="AB130" s="960"/>
      <c r="AC130" s="960"/>
      <c r="AD130" s="960"/>
      <c r="AE130" s="961"/>
      <c r="AF130" s="962">
        <v>262652</v>
      </c>
      <c r="AG130" s="960"/>
      <c r="AH130" s="960"/>
      <c r="AI130" s="960"/>
      <c r="AJ130" s="961"/>
      <c r="AK130" s="962">
        <v>250290</v>
      </c>
      <c r="AL130" s="960"/>
      <c r="AM130" s="960"/>
      <c r="AN130" s="960"/>
      <c r="AO130" s="961"/>
      <c r="AP130" s="1074"/>
      <c r="AQ130" s="1075"/>
      <c r="AR130" s="1075"/>
      <c r="AS130" s="1075"/>
      <c r="AT130" s="1076"/>
      <c r="AU130" s="233"/>
      <c r="AV130" s="233"/>
      <c r="AW130" s="233"/>
      <c r="AX130" s="1066" t="s">
        <v>489</v>
      </c>
      <c r="AY130" s="924"/>
      <c r="AZ130" s="924"/>
      <c r="BA130" s="924"/>
      <c r="BB130" s="924"/>
      <c r="BC130" s="924"/>
      <c r="BD130" s="924"/>
      <c r="BE130" s="925"/>
      <c r="BF130" s="1102">
        <v>8.4</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490</v>
      </c>
      <c r="X131" s="1109"/>
      <c r="Y131" s="1109"/>
      <c r="Z131" s="1110"/>
      <c r="AA131" s="1005">
        <v>1940795</v>
      </c>
      <c r="AB131" s="987"/>
      <c r="AC131" s="987"/>
      <c r="AD131" s="987"/>
      <c r="AE131" s="988"/>
      <c r="AF131" s="986">
        <v>2101749</v>
      </c>
      <c r="AG131" s="987"/>
      <c r="AH131" s="987"/>
      <c r="AI131" s="987"/>
      <c r="AJ131" s="988"/>
      <c r="AK131" s="986">
        <v>2100937</v>
      </c>
      <c r="AL131" s="987"/>
      <c r="AM131" s="987"/>
      <c r="AN131" s="987"/>
      <c r="AO131" s="988"/>
      <c r="AP131" s="1111"/>
      <c r="AQ131" s="1112"/>
      <c r="AR131" s="1112"/>
      <c r="AS131" s="1112"/>
      <c r="AT131" s="1113"/>
      <c r="AU131" s="233"/>
      <c r="AV131" s="233"/>
      <c r="AW131" s="233"/>
      <c r="AX131" s="1084" t="s">
        <v>491</v>
      </c>
      <c r="AY131" s="726"/>
      <c r="AZ131" s="726"/>
      <c r="BA131" s="726"/>
      <c r="BB131" s="726"/>
      <c r="BC131" s="726"/>
      <c r="BD131" s="726"/>
      <c r="BE131" s="1037"/>
      <c r="BF131" s="1085" t="s">
        <v>172</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1" t="s">
        <v>492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493</v>
      </c>
      <c r="W132" s="1095"/>
      <c r="X132" s="1095"/>
      <c r="Y132" s="1095"/>
      <c r="Z132" s="1096"/>
      <c r="AA132" s="1097">
        <v>7.9658078259999998</v>
      </c>
      <c r="AB132" s="1098"/>
      <c r="AC132" s="1098"/>
      <c r="AD132" s="1098"/>
      <c r="AE132" s="1099"/>
      <c r="AF132" s="1100">
        <v>7.9003249200000001</v>
      </c>
      <c r="AG132" s="1098"/>
      <c r="AH132" s="1098"/>
      <c r="AI132" s="1098"/>
      <c r="AJ132" s="1099"/>
      <c r="AK132" s="1100">
        <v>9.5118035429999992</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494</v>
      </c>
      <c r="W133" s="1078"/>
      <c r="X133" s="1078"/>
      <c r="Y133" s="1078"/>
      <c r="Z133" s="1079"/>
      <c r="AA133" s="1080">
        <v>8</v>
      </c>
      <c r="AB133" s="1081"/>
      <c r="AC133" s="1081"/>
      <c r="AD133" s="1081"/>
      <c r="AE133" s="1082"/>
      <c r="AF133" s="1080">
        <v>8</v>
      </c>
      <c r="AG133" s="1081"/>
      <c r="AH133" s="1081"/>
      <c r="AI133" s="1081"/>
      <c r="AJ133" s="1082"/>
      <c r="AK133" s="1080">
        <v>8.4</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Q+6C5vpn1n78OLs20lgHjqhrVlpcFWwVdEekZecCy3k+nwagn/Vo6HXJPFue3LGNrmT44C1XGgbkuw6VUuJw==" saltValue="xv2vVYk39OmQyX47Wv+J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S72" sqref="CS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UyEvM+M05L+59EZflq6YuLZWglNhbludWUFk9yzyoBH+BpH+fSlijJnBapZDbAtZFWzoXpc8gWsNV2oUzl6Qw==" saltValue="aM5OOQ5jGPY6ZqPeHitq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ye727vm7Qs5sSrRIA7L7STv6V1ARmlqVZiKj9o04G9qXC8+Vzv/pIfIgHRLpantKQ0MlOEHw+7r4VHiWfdH4Q==" saltValue="fJtvVYUzuZlyJXHq/z4M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498</v>
      </c>
      <c r="AP7" s="272"/>
      <c r="AQ7" s="273" t="s">
        <v>499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500</v>
      </c>
      <c r="AQ8" s="279" t="s">
        <v>501</v>
      </c>
      <c r="AR8" s="280" t="s">
        <v>502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503</v>
      </c>
      <c r="AL9" s="1118"/>
      <c r="AM9" s="1118"/>
      <c r="AN9" s="1119"/>
      <c r="AO9" s="281">
        <v>644928</v>
      </c>
      <c r="AP9" s="281">
        <v>96996</v>
      </c>
      <c r="AQ9" s="282">
        <v>138583</v>
      </c>
      <c r="AR9" s="283">
        <v>-30</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504</v>
      </c>
      <c r="AL10" s="1118"/>
      <c r="AM10" s="1118"/>
      <c r="AN10" s="1119"/>
      <c r="AO10" s="284">
        <v>133098</v>
      </c>
      <c r="AP10" s="284">
        <v>20018</v>
      </c>
      <c r="AQ10" s="285">
        <v>15847</v>
      </c>
      <c r="AR10" s="286">
        <v>26.3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505</v>
      </c>
      <c r="AL11" s="1118"/>
      <c r="AM11" s="1118"/>
      <c r="AN11" s="1119"/>
      <c r="AO11" s="284">
        <v>41687</v>
      </c>
      <c r="AP11" s="284">
        <v>6270</v>
      </c>
      <c r="AQ11" s="285">
        <v>2224</v>
      </c>
      <c r="AR11" s="286">
        <v>181.9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506</v>
      </c>
      <c r="AL12" s="1118"/>
      <c r="AM12" s="1118"/>
      <c r="AN12" s="1119"/>
      <c r="AO12" s="284" t="s">
        <v>507</v>
      </c>
      <c r="AP12" s="284" t="s">
        <v>507</v>
      </c>
      <c r="AQ12" s="285" t="s">
        <v>507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508</v>
      </c>
      <c r="AL13" s="1118"/>
      <c r="AM13" s="1118"/>
      <c r="AN13" s="1119"/>
      <c r="AO13" s="284">
        <v>7413</v>
      </c>
      <c r="AP13" s="284">
        <v>1115</v>
      </c>
      <c r="AQ13" s="285">
        <v>5571</v>
      </c>
      <c r="AR13" s="286">
        <v>-80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509</v>
      </c>
      <c r="AL14" s="1118"/>
      <c r="AM14" s="1118"/>
      <c r="AN14" s="1119"/>
      <c r="AO14" s="284">
        <v>15346</v>
      </c>
      <c r="AP14" s="284">
        <v>2308</v>
      </c>
      <c r="AQ14" s="285">
        <v>2766</v>
      </c>
      <c r="AR14" s="286">
        <v>-16.600000000000001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510</v>
      </c>
      <c r="AL15" s="1121"/>
      <c r="AM15" s="1121"/>
      <c r="AN15" s="1122"/>
      <c r="AO15" s="284">
        <v>-37553</v>
      </c>
      <c r="AP15" s="284">
        <v>-5648</v>
      </c>
      <c r="AQ15" s="285">
        <v>-9361</v>
      </c>
      <c r="AR15" s="286">
        <v>-39.700000000000003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185</v>
      </c>
      <c r="AL16" s="1121"/>
      <c r="AM16" s="1121"/>
      <c r="AN16" s="1122"/>
      <c r="AO16" s="284">
        <v>804919</v>
      </c>
      <c r="AP16" s="284">
        <v>121059</v>
      </c>
      <c r="AQ16" s="285">
        <v>155632</v>
      </c>
      <c r="AR16" s="286">
        <v>-22.2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515</v>
      </c>
      <c r="AL21" s="1124"/>
      <c r="AM21" s="1124"/>
      <c r="AN21" s="1125"/>
      <c r="AO21" s="297">
        <v>11.73</v>
      </c>
      <c r="AP21" s="298">
        <v>13.83</v>
      </c>
      <c r="AQ21" s="299">
        <v>-2.1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516</v>
      </c>
      <c r="AL22" s="1124"/>
      <c r="AM22" s="1124"/>
      <c r="AN22" s="1125"/>
      <c r="AO22" s="302">
        <v>95.1</v>
      </c>
      <c r="AP22" s="303">
        <v>96.2</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4" t="s">
        <v>517</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x14ac:dyDescent="0.15">
      <c r="A27" s="309"/>
      <c r="AO27" s="262"/>
      <c r="AP27" s="262"/>
      <c r="AQ27" s="262"/>
      <c r="AR27" s="262"/>
      <c r="AS27" s="262"/>
      <c r="AT27" s="262"/>
    </row>
    <row r="28" spans="1:46" ht="17.25" x14ac:dyDescent="0.1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498</v>
      </c>
      <c r="AP30" s="272"/>
      <c r="AQ30" s="273" t="s">
        <v>499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500</v>
      </c>
      <c r="AQ31" s="279" t="s">
        <v>501</v>
      </c>
      <c r="AR31" s="280" t="s">
        <v>502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520</v>
      </c>
      <c r="AL32" s="1132"/>
      <c r="AM32" s="1132"/>
      <c r="AN32" s="1133"/>
      <c r="AO32" s="312">
        <v>318593</v>
      </c>
      <c r="AP32" s="312">
        <v>47916</v>
      </c>
      <c r="AQ32" s="313">
        <v>82029</v>
      </c>
      <c r="AR32" s="314">
        <v>-41.6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521</v>
      </c>
      <c r="AL33" s="1132"/>
      <c r="AM33" s="1132"/>
      <c r="AN33" s="1133"/>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522</v>
      </c>
      <c r="AL34" s="1132"/>
      <c r="AM34" s="1132"/>
      <c r="AN34" s="1133"/>
      <c r="AO34" s="312" t="s">
        <v>507</v>
      </c>
      <c r="AP34" s="312" t="s">
        <v>507</v>
      </c>
      <c r="AQ34" s="313" t="s">
        <v>507</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523</v>
      </c>
      <c r="AL35" s="1132"/>
      <c r="AM35" s="1132"/>
      <c r="AN35" s="1133"/>
      <c r="AO35" s="312">
        <v>138642</v>
      </c>
      <c r="AP35" s="312">
        <v>20852</v>
      </c>
      <c r="AQ35" s="313">
        <v>28200</v>
      </c>
      <c r="AR35" s="314">
        <v>-26.1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524</v>
      </c>
      <c r="AL36" s="1132"/>
      <c r="AM36" s="1132"/>
      <c r="AN36" s="1133"/>
      <c r="AO36" s="312">
        <v>586</v>
      </c>
      <c r="AP36" s="312">
        <v>88</v>
      </c>
      <c r="AQ36" s="313">
        <v>4770</v>
      </c>
      <c r="AR36" s="314">
        <v>-98.2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525</v>
      </c>
      <c r="AL37" s="1132"/>
      <c r="AM37" s="1132"/>
      <c r="AN37" s="1133"/>
      <c r="AO37" s="312">
        <v>28765</v>
      </c>
      <c r="AP37" s="312">
        <v>4326</v>
      </c>
      <c r="AQ37" s="313">
        <v>525</v>
      </c>
      <c r="AR37" s="314">
        <v>724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526</v>
      </c>
      <c r="AL38" s="1135"/>
      <c r="AM38" s="1135"/>
      <c r="AN38" s="1136"/>
      <c r="AO38" s="315" t="s">
        <v>507</v>
      </c>
      <c r="AP38" s="315" t="s">
        <v>507</v>
      </c>
      <c r="AQ38" s="316">
        <v>4</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527</v>
      </c>
      <c r="AL39" s="1135"/>
      <c r="AM39" s="1135"/>
      <c r="AN39" s="1136"/>
      <c r="AO39" s="312">
        <v>-36459</v>
      </c>
      <c r="AP39" s="312">
        <v>-5483</v>
      </c>
      <c r="AQ39" s="313">
        <v>-1861</v>
      </c>
      <c r="AR39" s="314">
        <v>194.6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528</v>
      </c>
      <c r="AL40" s="1132"/>
      <c r="AM40" s="1132"/>
      <c r="AN40" s="1133"/>
      <c r="AO40" s="312">
        <v>-250290</v>
      </c>
      <c r="AP40" s="312">
        <v>-37643</v>
      </c>
      <c r="AQ40" s="313">
        <v>-76879</v>
      </c>
      <c r="AR40" s="314">
        <v>-51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298</v>
      </c>
      <c r="AL41" s="1138"/>
      <c r="AM41" s="1138"/>
      <c r="AN41" s="1139"/>
      <c r="AO41" s="312">
        <v>199837</v>
      </c>
      <c r="AP41" s="312">
        <v>30055</v>
      </c>
      <c r="AQ41" s="313">
        <v>36788</v>
      </c>
      <c r="AR41" s="314">
        <v>-18.3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498</v>
      </c>
      <c r="AN49" s="1128" t="s">
        <v>532</v>
      </c>
      <c r="AO49" s="1129"/>
      <c r="AP49" s="1129"/>
      <c r="AQ49" s="1129"/>
      <c r="AR49" s="113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533</v>
      </c>
      <c r="AO50" s="329" t="s">
        <v>534</v>
      </c>
      <c r="AP50" s="330" t="s">
        <v>535</v>
      </c>
      <c r="AQ50" s="331" t="s">
        <v>536</v>
      </c>
      <c r="AR50" s="332" t="s">
        <v>537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345874</v>
      </c>
      <c r="AN51" s="334">
        <v>50574</v>
      </c>
      <c r="AO51" s="335">
        <v>-75.3</v>
      </c>
      <c r="AP51" s="336">
        <v>114790</v>
      </c>
      <c r="AQ51" s="337">
        <v>-6.6</v>
      </c>
      <c r="AR51" s="338">
        <v>-68.7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163850</v>
      </c>
      <c r="AN52" s="342">
        <v>23958</v>
      </c>
      <c r="AO52" s="343">
        <v>-69.099999999999994</v>
      </c>
      <c r="AP52" s="344">
        <v>55601</v>
      </c>
      <c r="AQ52" s="345">
        <v>-15.5</v>
      </c>
      <c r="AR52" s="346">
        <v>-53.6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383083</v>
      </c>
      <c r="AN53" s="334">
        <v>56636</v>
      </c>
      <c r="AO53" s="335">
        <v>12</v>
      </c>
      <c r="AP53" s="336">
        <v>126262</v>
      </c>
      <c r="AQ53" s="337">
        <v>10</v>
      </c>
      <c r="AR53" s="338">
        <v>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157811</v>
      </c>
      <c r="AN54" s="342">
        <v>23331</v>
      </c>
      <c r="AO54" s="343">
        <v>-2.6</v>
      </c>
      <c r="AP54" s="344">
        <v>56769</v>
      </c>
      <c r="AQ54" s="345">
        <v>2.1</v>
      </c>
      <c r="AR54" s="346">
        <v>-4.7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403930</v>
      </c>
      <c r="AN55" s="334">
        <v>60064</v>
      </c>
      <c r="AO55" s="335">
        <v>6.1</v>
      </c>
      <c r="AP55" s="336">
        <v>126525</v>
      </c>
      <c r="AQ55" s="337">
        <v>0.2</v>
      </c>
      <c r="AR55" s="338">
        <v>5.9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208269</v>
      </c>
      <c r="AN56" s="342">
        <v>30969</v>
      </c>
      <c r="AO56" s="343">
        <v>32.700000000000003</v>
      </c>
      <c r="AP56" s="344">
        <v>67052</v>
      </c>
      <c r="AQ56" s="345">
        <v>18.100000000000001</v>
      </c>
      <c r="AR56" s="346">
        <v>14.6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575733</v>
      </c>
      <c r="AN57" s="334">
        <v>85624</v>
      </c>
      <c r="AO57" s="335">
        <v>42.6</v>
      </c>
      <c r="AP57" s="336">
        <v>122054</v>
      </c>
      <c r="AQ57" s="337">
        <v>-3.5</v>
      </c>
      <c r="AR57" s="338">
        <v>46.1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196253</v>
      </c>
      <c r="AN58" s="342">
        <v>29187</v>
      </c>
      <c r="AO58" s="343">
        <v>-5.8</v>
      </c>
      <c r="AP58" s="344">
        <v>68298</v>
      </c>
      <c r="AQ58" s="345">
        <v>1.9</v>
      </c>
      <c r="AR58" s="346">
        <v>-7.7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290275</v>
      </c>
      <c r="AN59" s="334">
        <v>43657</v>
      </c>
      <c r="AO59" s="335">
        <v>-49</v>
      </c>
      <c r="AP59" s="336">
        <v>111644</v>
      </c>
      <c r="AQ59" s="337">
        <v>-8.5</v>
      </c>
      <c r="AR59" s="338">
        <v>-40.5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131780</v>
      </c>
      <c r="AN60" s="342">
        <v>19820</v>
      </c>
      <c r="AO60" s="343">
        <v>-32.1</v>
      </c>
      <c r="AP60" s="344">
        <v>66606</v>
      </c>
      <c r="AQ60" s="345">
        <v>-2.5</v>
      </c>
      <c r="AR60" s="346">
        <v>-29.6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399779</v>
      </c>
      <c r="AN61" s="349">
        <v>59311</v>
      </c>
      <c r="AO61" s="350">
        <v>-12.7</v>
      </c>
      <c r="AP61" s="351">
        <v>120255</v>
      </c>
      <c r="AQ61" s="352">
        <v>-1.7</v>
      </c>
      <c r="AR61" s="338">
        <v>-11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171593</v>
      </c>
      <c r="AN62" s="342">
        <v>25453</v>
      </c>
      <c r="AO62" s="343">
        <v>-15.4</v>
      </c>
      <c r="AP62" s="344">
        <v>62865</v>
      </c>
      <c r="AQ62" s="345">
        <v>0.8</v>
      </c>
      <c r="AR62" s="346">
        <v>-16.2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vvTA+9SxQTOGnrQ9Llw90ZF7hl7AdkSA0MxRekTyY5SvQ73OJev1Nh1aiN0ZfMnB3rpGeQG/LKHBMvEZc5p7g==" saltValue="T3wINq5ENzHn2w72trOo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546</v>
      </c>
    </row>
    <row r="120" spans="125:125" ht="13.5" hidden="1" customHeight="1" x14ac:dyDescent="0.15"/>
    <row r="121" spans="125:125" ht="13.5" hidden="1" customHeight="1" x14ac:dyDescent="0.15">
      <c r="DU121" s="259"/>
    </row>
  </sheetData>
  <sheetProtection algorithmName="SHA-512" hashValue="IAgAUbogEk5q2bd6GBXi+NgwMeJg6vgEAJ8U08egN0HiyhWi4azmmO/4XxoH0KhWPPMwExg4njxh/wRb0JmlUA==" saltValue="YJjnF4T0ub5wSfFExaZ+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547</v>
      </c>
    </row>
  </sheetData>
  <sheetProtection algorithmName="SHA-512" hashValue="ErMqx/mJbKnUx2ZsDMD5Bw678wWFhkx64FEQHkmBlOaW7aZ/tQ+Cp6r1WBdHCTrAT3h+aUvnaxvd0VdkP/Se8g==" saltValue="VFumUg7SAcjmn1JxlFuC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40" t="s">
        <v>3</v>
      </c>
      <c r="D47" s="1140"/>
      <c r="E47" s="1141"/>
      <c r="F47" s="11">
        <v>51.21</v>
      </c>
      <c r="G47" s="12">
        <v>50.74</v>
      </c>
      <c r="H47" s="12">
        <v>55.62</v>
      </c>
      <c r="I47" s="12">
        <v>56.01</v>
      </c>
      <c r="J47" s="13">
        <v>61.11</v>
      </c>
    </row>
    <row r="48" spans="2:10" ht="57.75" customHeight="1" x14ac:dyDescent="0.15">
      <c r="B48" s="14"/>
      <c r="C48" s="1142" t="s">
        <v>4</v>
      </c>
      <c r="D48" s="1142"/>
      <c r="E48" s="1143"/>
      <c r="F48" s="15">
        <v>13.24</v>
      </c>
      <c r="G48" s="16">
        <v>15.21</v>
      </c>
      <c r="H48" s="16">
        <v>9.1</v>
      </c>
      <c r="I48" s="16">
        <v>9.59</v>
      </c>
      <c r="J48" s="17">
        <v>12.07</v>
      </c>
    </row>
    <row r="49" spans="2:10" ht="57.75" customHeight="1" thickBot="1" x14ac:dyDescent="0.2">
      <c r="B49" s="18"/>
      <c r="C49" s="1144" t="s">
        <v>5</v>
      </c>
      <c r="D49" s="1144"/>
      <c r="E49" s="1145"/>
      <c r="F49" s="19" t="s">
        <v>553</v>
      </c>
      <c r="G49" s="20" t="s">
        <v>554</v>
      </c>
      <c r="H49" s="20" t="s">
        <v>555</v>
      </c>
      <c r="I49" s="20">
        <v>1.1399999999999999</v>
      </c>
      <c r="J49" s="21">
        <v>2.5299999999999998</v>
      </c>
    </row>
    <row r="50" spans="2:10" x14ac:dyDescent="0.15"/>
  </sheetData>
  <sheetProtection algorithmName="SHA-512" hashValue="kCjY0GakNCq6Bn1gS8nf3t3Y3xXD0jdxI6ZunQ1aKtDdq0S+KL+PWneGa2R+TOp4aMNr7qHqkoYIZpCjfT37Ug==" saltValue="wMWqm0amFVMGsK+b2h5D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2024-03-14T04:12:49Z</cp:lastPrinted>
  <dcterms:created xsi:type="dcterms:W3CDTF">2024-02-05T03:28:19Z</dcterms:created>
  <dcterms:modified xsi:type="dcterms:W3CDTF">2024-03-14T04:18:45Z</dcterms:modified>
  <cp:category/>
</cp:coreProperties>
</file>