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AI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<sst xmlns="http://schemas.openxmlformats.org/spreadsheetml/2006/main" count="217" uniqueCount="107">
  <si>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</si>
  <si>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</si>
  <si>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</si>
  <si>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</si>
  <si>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</si>
  <si>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</si>
  <si>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</si>
  <si>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</si>
  <si>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</si>
  <si>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</si>
  <si>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</si>
  <si>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</si>
  <si>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</si>
  <si>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</si>
  <si>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</si>
  <si>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</si>
  <si>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</si>
  <si>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</si>
  <si>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</si>
  <si>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</si>
  <si>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</si>
  <si>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</si>
  <si>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</si>
  <si>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</si>
  <si>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</si>
  <si>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</si>
  <si>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</si>
  <si>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</si>
  <si>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</si>
  <si>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</si>
  <si>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</si>
  <si>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</si>
  <si>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</si>
  <si>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</si>
  <si>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</si>
  <si>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</si>
  <si>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</si>
  <si>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</si>
  <si>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</si>
  <si>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</si>
  <si>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</si>
  <si>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</si>
  <si>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</si>
  <si>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</si>
  <si>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</si>
  <si>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</si>
  <si>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</si>
  <si>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</si>
  <si>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</si>
  <si>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</si>
  <si>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</si>
  <si>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</si>
  <si>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</si>
  <si>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</si>
  <si>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</si>
  <si>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</si>
  <si>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</si>
  <si>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</si>
  <si>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</si>
  <si>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</si>
  <si>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</si>
  <si>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</si>
  <si>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</si>
  <si>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</si>
  <si>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</si>
  <si>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</si>
  <si>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</si>
  <si>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</si>
  <si>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</si>
  <si>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</si>
  <si>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</si>
  <si>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</si>
  <si>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</si>
  <si>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</si>
  <si>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</si>
  <si>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</si>
  <si>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</si>
  <si>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</si>
  <si>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</si>
  <si>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</si>
  <si>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</si>
  <si>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</si>
  <si>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</si>
  <si>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</si>
  <si>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</si>
  <si>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</si>
  <si>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</si>
  <si>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</si>
  <si>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</si>
  <si>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</si>
  <si>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</si>
  <si>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</si>
  <si>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</si>
  <si>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福岡県　吉富町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</si>
  <si>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</si>
  <si>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</si>
  <si>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</si>
  <si>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</si>
  <si>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</si>
  <si>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</si>
  <si>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</si>
  <si>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</si>
  <si>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</si>
  <si>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</si>
  <si>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・健全性について
経常収支比率は１００％を上回っているが、給水に係る費用が給水収益で賄えておらず、一般会計からの繰入金による収入不足の補てんが行われている。
また、給水原価も類似団体の平均値を上回っており、維持管理費の削減等経営改善が必要である。
・効率性について
施設利用率・有収率ともに平均よりも高い数値となっており、適切な利用がなされている。今後も計画的に漏水調査を行い無効水量の削減に努める。
</t>
    <rPh sb="1" eb="4">
      <t>ケンゼンセイ</t>
    </rPh>
    <rPh sb="9" eb="11">
      <t>ケイジョウ</t>
    </rPh>
    <rPh sb="11" eb="13">
      <t>シュウシ</t>
    </rPh>
    <rPh sb="13" eb="15">
      <t>ヒリツ</t>
    </rPh>
    <rPh sb="21" eb="23">
      <t>ウワマワ</t>
    </rPh>
    <rPh sb="29" eb="31">
      <t>キュウスイ</t>
    </rPh>
    <rPh sb="32" eb="33">
      <t>カカ</t>
    </rPh>
    <rPh sb="34" eb="36">
      <t>ヒヨウ</t>
    </rPh>
    <rPh sb="37" eb="39">
      <t>キュウスイ</t>
    </rPh>
    <rPh sb="39" eb="41">
      <t>シュウエキ</t>
    </rPh>
    <rPh sb="42" eb="43">
      <t>マカナ</t>
    </rPh>
    <rPh sb="49" eb="51">
      <t>イッパン</t>
    </rPh>
    <rPh sb="51" eb="53">
      <t>カイケイ</t>
    </rPh>
    <rPh sb="56" eb="58">
      <t>クリイレ</t>
    </rPh>
    <rPh sb="58" eb="59">
      <t>キン</t>
    </rPh>
    <rPh sb="62" eb="64">
      <t>シュウニュウ</t>
    </rPh>
    <rPh sb="64" eb="66">
      <t>フソク</t>
    </rPh>
    <rPh sb="67" eb="68">
      <t>ホ</t>
    </rPh>
    <rPh sb="71" eb="72">
      <t>オコナ</t>
    </rPh>
    <rPh sb="82" eb="84">
      <t>キュウスイ</t>
    </rPh>
    <rPh sb="84" eb="86">
      <t>ゲンカ</t>
    </rPh>
    <rPh sb="87" eb="89">
      <t>ルイジ</t>
    </rPh>
    <rPh sb="89" eb="91">
      <t>ダンタイ</t>
    </rPh>
    <rPh sb="92" eb="94">
      <t>ヘイキン</t>
    </rPh>
    <rPh sb="94" eb="95">
      <t>チ</t>
    </rPh>
    <rPh sb="96" eb="98">
      <t>ウワマワ</t>
    </rPh>
    <rPh sb="103" eb="105">
      <t>イジ</t>
    </rPh>
    <rPh sb="105" eb="108">
      <t>カンリヒ</t>
    </rPh>
    <rPh sb="109" eb="111">
      <t>サクゲン</t>
    </rPh>
    <rPh sb="111" eb="112">
      <t>トウ</t>
    </rPh>
    <rPh sb="112" eb="114">
      <t>ケイエイ</t>
    </rPh>
    <rPh sb="114" eb="116">
      <t>カイゼン</t>
    </rPh>
    <rPh sb="117" eb="119">
      <t>ヒツヨウ</t>
    </rPh>
    <rPh sb="125" eb="128">
      <t>コウリツセイ</t>
    </rPh>
    <rPh sb="133" eb="135">
      <t>シセツ</t>
    </rPh>
    <rPh sb="135" eb="138">
      <t>リヨウリツ</t>
    </rPh>
    <rPh sb="139" eb="141">
      <t>ユウシュウ</t>
    </rPh>
    <rPh sb="141" eb="142">
      <t>リツ</t>
    </rPh>
    <rPh sb="145" eb="147">
      <t>ヘイキン</t>
    </rPh>
    <rPh sb="150" eb="151">
      <t>タカ</t>
    </rPh>
    <rPh sb="152" eb="154">
      <t>スウチ</t>
    </rPh>
    <rPh sb="161" eb="163">
      <t>テキセツ</t>
    </rPh>
    <rPh sb="164" eb="166">
      <t>リヨウ</t>
    </rPh>
    <rPh sb="174" eb="176">
      <t>コンゴ</t>
    </rPh>
    <rPh sb="177" eb="180">
      <t>ケイカクテキ</t>
    </rPh>
    <rPh sb="181" eb="183">
      <t>ロウスイ</t>
    </rPh>
    <rPh sb="183" eb="185">
      <t>チョウサ</t>
    </rPh>
    <rPh sb="186" eb="187">
      <t>オコナ</t>
    </rPh>
    <rPh sb="188" eb="190">
      <t>ムコウ</t>
    </rPh>
    <rPh sb="190" eb="192">
      <t>スイリョウ</t>
    </rPh>
    <rPh sb="193" eb="195">
      <t>サクゲン</t>
    </rPh>
    <rPh sb="196" eb="197">
      <t>ツト</t>
    </rPh>
    <phoneticPr fontId="4"/>
  </si>
  <si>
    <t>管路経年化率が高くなってきているが、下水道工事の施工に合わせて配水管の布設替工事を行っており、今後20年間で主な老朽管の更新が可能である。
下水道未普及地域においては、計画的に更新を行う。
管路以外の有形固定資産については、必要に応じて更新又はメンテナンスを行い長寿命化に取り組む。</t>
    <rPh sb="0" eb="2">
      <t>カンロ</t>
    </rPh>
    <rPh sb="2" eb="5">
      <t>ケイネンカ</t>
    </rPh>
    <rPh sb="5" eb="6">
      <t>リツ</t>
    </rPh>
    <rPh sb="7" eb="8">
      <t>タカ</t>
    </rPh>
    <rPh sb="18" eb="21">
      <t>ゲスイドウ</t>
    </rPh>
    <rPh sb="21" eb="23">
      <t>コウジ</t>
    </rPh>
    <rPh sb="24" eb="26">
      <t>セコウ</t>
    </rPh>
    <rPh sb="27" eb="28">
      <t>ア</t>
    </rPh>
    <rPh sb="31" eb="34">
      <t>ハイスイカン</t>
    </rPh>
    <rPh sb="35" eb="37">
      <t>フセツ</t>
    </rPh>
    <rPh sb="37" eb="38">
      <t>カ</t>
    </rPh>
    <rPh sb="38" eb="40">
      <t>コウジ</t>
    </rPh>
    <rPh sb="41" eb="42">
      <t>オコナ</t>
    </rPh>
    <rPh sb="47" eb="49">
      <t>コンゴ</t>
    </rPh>
    <rPh sb="51" eb="53">
      <t>ネンカン</t>
    </rPh>
    <rPh sb="54" eb="55">
      <t>オモ</t>
    </rPh>
    <rPh sb="56" eb="58">
      <t>ロウキュウ</t>
    </rPh>
    <rPh sb="58" eb="59">
      <t>カン</t>
    </rPh>
    <rPh sb="60" eb="62">
      <t>コウシン</t>
    </rPh>
    <rPh sb="63" eb="65">
      <t>カノウ</t>
    </rPh>
    <rPh sb="70" eb="73">
      <t>ゲスイドウ</t>
    </rPh>
    <rPh sb="73" eb="76">
      <t>ミフキュウ</t>
    </rPh>
    <rPh sb="76" eb="78">
      <t>チイキ</t>
    </rPh>
    <rPh sb="84" eb="86">
      <t>ケイカク</t>
    </rPh>
    <rPh sb="86" eb="87">
      <t>テキ</t>
    </rPh>
    <rPh sb="88" eb="90">
      <t>コウシン</t>
    </rPh>
    <rPh sb="91" eb="92">
      <t>オコナ</t>
    </rPh>
    <rPh sb="95" eb="97">
      <t>カンロ</t>
    </rPh>
    <rPh sb="97" eb="99">
      <t>イガイ</t>
    </rPh>
    <rPh sb="100" eb="102">
      <t>ユウケイ</t>
    </rPh>
    <rPh sb="102" eb="104">
      <t>コテイ</t>
    </rPh>
    <rPh sb="104" eb="106">
      <t>シサン</t>
    </rPh>
    <rPh sb="112" eb="114">
      <t>ヒツヨウ</t>
    </rPh>
    <rPh sb="115" eb="116">
      <t>オウ</t>
    </rPh>
    <rPh sb="118" eb="120">
      <t>コウシン</t>
    </rPh>
    <rPh sb="120" eb="121">
      <t>マタ</t>
    </rPh>
    <rPh sb="129" eb="130">
      <t>オコナ</t>
    </rPh>
    <rPh sb="131" eb="132">
      <t>チョウ</t>
    </rPh>
    <rPh sb="132" eb="135">
      <t>ジュミョウカ</t>
    </rPh>
    <rPh sb="136" eb="137">
      <t>ト</t>
    </rPh>
    <rPh sb="138" eb="139">
      <t>ク</t>
    </rPh>
    <phoneticPr fontId="4"/>
  </si>
  <si>
    <t xml:space="preserve">総合的には比較的良好な経営であるが、給水人口の減少に伴い給水収益は減少傾向にある。
また、今後は施設の更新に伴い企業債残高が増える見込みであるため、維持管理費等の見直しを行い経営改善を図る。
</t>
    <rPh sb="0" eb="3">
      <t>ソウゴウテキ</t>
    </rPh>
    <rPh sb="5" eb="8">
      <t>ヒカクテキ</t>
    </rPh>
    <rPh sb="8" eb="10">
      <t>リョウコウ</t>
    </rPh>
    <rPh sb="11" eb="13">
      <t>ケイエイ</t>
    </rPh>
    <rPh sb="18" eb="20">
      <t>キュウスイ</t>
    </rPh>
    <rPh sb="20" eb="22">
      <t>ジンコウ</t>
    </rPh>
    <rPh sb="23" eb="25">
      <t>ゲンショウ</t>
    </rPh>
    <rPh sb="26" eb="27">
      <t>トモナ</t>
    </rPh>
    <rPh sb="28" eb="30">
      <t>キュウスイ</t>
    </rPh>
    <rPh sb="30" eb="32">
      <t>シュウエキ</t>
    </rPh>
    <rPh sb="33" eb="35">
      <t>ゲンショウ</t>
    </rPh>
    <rPh sb="35" eb="37">
      <t>ケイコウ</t>
    </rPh>
    <rPh sb="45" eb="47">
      <t>コンゴ</t>
    </rPh>
    <rPh sb="48" eb="50">
      <t>シセツ</t>
    </rPh>
    <rPh sb="51" eb="53">
      <t>コウシン</t>
    </rPh>
    <rPh sb="54" eb="55">
      <t>トモナ</t>
    </rPh>
    <rPh sb="56" eb="58">
      <t>キギョウ</t>
    </rPh>
    <rPh sb="58" eb="59">
      <t>サイ</t>
    </rPh>
    <rPh sb="59" eb="61">
      <t>ザンダカ</t>
    </rPh>
    <rPh sb="62" eb="63">
      <t>フ</t>
    </rPh>
    <rPh sb="65" eb="67">
      <t>ミコ</t>
    </rPh>
    <rPh sb="74" eb="76">
      <t>イジ</t>
    </rPh>
    <rPh sb="76" eb="79">
      <t>カンリヒ</t>
    </rPh>
    <rPh sb="79" eb="80">
      <t>トウ</t>
    </rPh>
    <rPh sb="81" eb="83">
      <t>ミナオ</t>
    </rPh>
    <rPh sb="85" eb="86">
      <t>オコナ</t>
    </rPh>
    <rPh sb="87" eb="89">
      <t>ケイエイ</t>
    </rPh>
    <rPh sb="89" eb="91">
      <t>カイゼン</t>
    </rPh>
    <rPh sb="92" eb="93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</si>
</sst>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4.5199999999999996</c:v>
                </c:pt>
                <c:pt idx="1">
                  <c:v>1.76</c:v>
                </c:pt>
                <c:pt idx="2">
                  <c:v>0.83</c:v>
                </c:pt>
                <c:pt idx="3">
                  <c:v>1.9</c:v>
                </c:pt>
                <c:pt idx="4">
                  <c:v>2.11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25184"/>
        <c:axId val="9286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0.82</c:v>
                </c:pt>
                <c:pt idx="2">
                  <c:v>0.66</c:v>
                </c:pt>
                <c:pt idx="3">
                  <c:v>0.64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5184"/>
        <c:axId val="92861952"/>
      </c:lineChart>
      <c:dateAx>
        <c:axId val="5332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61952"/>
        <c:crosses val="autoZero"/>
        <c:auto val="1"/>
        <c:lblOffset val="100"/>
        <c:baseTimeUnit val="years"/>
      </c:dateAx>
      <c:valAx>
        <c:axId val="9286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32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63.69</c:v>
                </c:pt>
                <c:pt idx="1">
                  <c:v>62.87</c:v>
                </c:pt>
                <c:pt idx="2">
                  <c:v>59.84</c:v>
                </c:pt>
                <c:pt idx="3">
                  <c:v>60.92</c:v>
                </c:pt>
                <c:pt idx="4">
                  <c:v>61.05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50240"/>
        <c:axId val="11905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51.05</c:v>
                </c:pt>
                <c:pt idx="1">
                  <c:v>50.49</c:v>
                </c:pt>
                <c:pt idx="2">
                  <c:v>49.69</c:v>
                </c:pt>
                <c:pt idx="3">
                  <c:v>49.77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0240"/>
        <c:axId val="119052160"/>
      </c:lineChart>
      <c:dateAx>
        <c:axId val="11905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052160"/>
        <c:crosses val="autoZero"/>
        <c:auto val="1"/>
        <c:lblOffset val="100"/>
        <c:baseTimeUnit val="years"/>
      </c:dateAx>
      <c:valAx>
        <c:axId val="11905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05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87.62</c:v>
                </c:pt>
                <c:pt idx="1">
                  <c:v>90.37</c:v>
                </c:pt>
                <c:pt idx="2">
                  <c:v>95.89</c:v>
                </c:pt>
                <c:pt idx="3">
                  <c:v>93.9</c:v>
                </c:pt>
                <c:pt idx="4">
                  <c:v>92.78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25344"/>
        <c:axId val="11907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80.81</c:v>
                </c:pt>
                <c:pt idx="1">
                  <c:v>78.7</c:v>
                </c:pt>
                <c:pt idx="2">
                  <c:v>80.010000000000005</c:v>
                </c:pt>
                <c:pt idx="3">
                  <c:v>79.98</c:v>
                </c:pt>
                <c:pt idx="4">
                  <c:v>79.48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25344"/>
        <c:axId val="119078272"/>
      </c:lineChart>
      <c:dateAx>
        <c:axId val="11882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078272"/>
        <c:crosses val="autoZero"/>
        <c:auto val="1"/>
        <c:lblOffset val="100"/>
        <c:baseTimeUnit val="years"/>
      </c:dateAx>
      <c:valAx>
        <c:axId val="11907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82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121.07</c:v>
                </c:pt>
                <c:pt idx="1">
                  <c:v>124.07</c:v>
                </c:pt>
                <c:pt idx="2">
                  <c:v>127.46</c:v>
                </c:pt>
                <c:pt idx="3">
                  <c:v>122.69</c:v>
                </c:pt>
                <c:pt idx="4">
                  <c:v>113.64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75776"/>
        <c:axId val="9291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108.06</c:v>
                </c:pt>
                <c:pt idx="1">
                  <c:v>104.82</c:v>
                </c:pt>
                <c:pt idx="2">
                  <c:v>104.95</c:v>
                </c:pt>
                <c:pt idx="3">
                  <c:v>105.53</c:v>
                </c:pt>
                <c:pt idx="4">
                  <c:v>107.2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75776"/>
        <c:axId val="92914816"/>
      </c:lineChart>
      <c:dateAx>
        <c:axId val="9287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14816"/>
        <c:crosses val="autoZero"/>
        <c:auto val="1"/>
        <c:lblOffset val="100"/>
        <c:baseTimeUnit val="years"/>
      </c:dateAx>
      <c:valAx>
        <c:axId val="92914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7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54.94</c:v>
                </c:pt>
                <c:pt idx="2">
                  <c:v>55.63</c:v>
                </c:pt>
                <c:pt idx="3">
                  <c:v>55.75</c:v>
                </c:pt>
                <c:pt idx="4">
                  <c:v>58.8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84736"/>
        <c:axId val="11648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34.24</c:v>
                </c:pt>
                <c:pt idx="2">
                  <c:v>35.18</c:v>
                </c:pt>
                <c:pt idx="3">
                  <c:v>36.43</c:v>
                </c:pt>
                <c:pt idx="4">
                  <c:v>46.12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84736"/>
        <c:axId val="116486912"/>
      </c:lineChart>
      <c:dateAx>
        <c:axId val="11648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486912"/>
        <c:crosses val="autoZero"/>
        <c:auto val="1"/>
        <c:lblOffset val="100"/>
        <c:baseTimeUnit val="years"/>
      </c:dateAx>
      <c:valAx>
        <c:axId val="11648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48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10.37</c:v>
                </c:pt>
                <c:pt idx="3" formatCode="#,##0.00;&quot;△&quot;#,##0.00;&quot;-&quot;">
                  <c:v>10.34</c:v>
                </c:pt>
                <c:pt idx="4" formatCode="#,##0.00;&quot;△&quot;#,##0.00;&quot;-&quot;">
                  <c:v>10.49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13024"/>
        <c:axId val="11651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6.34</c:v>
                </c:pt>
                <c:pt idx="1">
                  <c:v>6.81</c:v>
                </c:pt>
                <c:pt idx="2">
                  <c:v>8.41</c:v>
                </c:pt>
                <c:pt idx="3">
                  <c:v>8.7200000000000006</c:v>
                </c:pt>
                <c:pt idx="4">
                  <c:v>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13024"/>
        <c:axId val="116519296"/>
      </c:lineChart>
      <c:dateAx>
        <c:axId val="11651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519296"/>
        <c:crosses val="autoZero"/>
        <c:auto val="1"/>
        <c:lblOffset val="100"/>
        <c:baseTimeUnit val="years"/>
      </c:dateAx>
      <c:valAx>
        <c:axId val="11651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51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63.03</c:v>
                </c:pt>
                <c:pt idx="1">
                  <c:v>35.51</c:v>
                </c:pt>
                <c:pt idx="2">
                  <c:v>5.92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12256"/>
        <c:axId val="11853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23.31</c:v>
                </c:pt>
                <c:pt idx="1">
                  <c:v>26.83</c:v>
                </c:pt>
                <c:pt idx="2">
                  <c:v>26.81</c:v>
                </c:pt>
                <c:pt idx="3">
                  <c:v>28.31</c:v>
                </c:pt>
                <c:pt idx="4">
                  <c:v>13.46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12256"/>
        <c:axId val="118539008"/>
      </c:lineChart>
      <c:dateAx>
        <c:axId val="11851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539008"/>
        <c:crosses val="autoZero"/>
        <c:auto val="1"/>
        <c:lblOffset val="100"/>
        <c:baseTimeUnit val="years"/>
      </c:dateAx>
      <c:valAx>
        <c:axId val="118539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51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791.71</c:v>
                </c:pt>
                <c:pt idx="1">
                  <c:v>930.7</c:v>
                </c:pt>
                <c:pt idx="2">
                  <c:v>827.41</c:v>
                </c:pt>
                <c:pt idx="3">
                  <c:v>701.61</c:v>
                </c:pt>
                <c:pt idx="4">
                  <c:v>242.51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52832"/>
        <c:axId val="11855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1129.9100000000001</c:v>
                </c:pt>
                <c:pt idx="1">
                  <c:v>1197.1099999999999</c:v>
                </c:pt>
                <c:pt idx="2">
                  <c:v>1002.64</c:v>
                </c:pt>
                <c:pt idx="3">
                  <c:v>1164.51</c:v>
                </c:pt>
                <c:pt idx="4">
                  <c:v>434.72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52832"/>
        <c:axId val="118555008"/>
      </c:lineChart>
      <c:dateAx>
        <c:axId val="11855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555008"/>
        <c:crosses val="autoZero"/>
        <c:auto val="1"/>
        <c:lblOffset val="100"/>
        <c:baseTimeUnit val="years"/>
      </c:dateAx>
      <c:valAx>
        <c:axId val="118555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55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247.48</c:v>
                </c:pt>
                <c:pt idx="1">
                  <c:v>227.66</c:v>
                </c:pt>
                <c:pt idx="2">
                  <c:v>209.67</c:v>
                </c:pt>
                <c:pt idx="3">
                  <c:v>193.58</c:v>
                </c:pt>
                <c:pt idx="4">
                  <c:v>177.31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97504"/>
        <c:axId val="11859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540.94000000000005</c:v>
                </c:pt>
                <c:pt idx="1">
                  <c:v>532.29999999999995</c:v>
                </c:pt>
                <c:pt idx="2">
                  <c:v>520.29999999999995</c:v>
                </c:pt>
                <c:pt idx="3">
                  <c:v>498.27</c:v>
                </c:pt>
                <c:pt idx="4">
                  <c:v>495.76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97504"/>
        <c:axId val="118599680"/>
      </c:lineChart>
      <c:dateAx>
        <c:axId val="11859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599680"/>
        <c:crosses val="autoZero"/>
        <c:auto val="1"/>
        <c:lblOffset val="100"/>
        <c:baseTimeUnit val="years"/>
      </c:dateAx>
      <c:valAx>
        <c:axId val="118599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59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85.44</c:v>
                </c:pt>
                <c:pt idx="1">
                  <c:v>89.87</c:v>
                </c:pt>
                <c:pt idx="2">
                  <c:v>91.86</c:v>
                </c:pt>
                <c:pt idx="3">
                  <c:v>88.21</c:v>
                </c:pt>
                <c:pt idx="4">
                  <c:v>83.63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03232"/>
        <c:axId val="118705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93.43</c:v>
                </c:pt>
                <c:pt idx="1">
                  <c:v>90.17</c:v>
                </c:pt>
                <c:pt idx="2">
                  <c:v>90.69</c:v>
                </c:pt>
                <c:pt idx="3">
                  <c:v>90.64</c:v>
                </c:pt>
                <c:pt idx="4">
                  <c:v>93.66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703232"/>
        <c:axId val="118705152"/>
      </c:lineChart>
      <c:dateAx>
        <c:axId val="118703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705152"/>
        <c:crosses val="autoZero"/>
        <c:auto val="1"/>
        <c:lblOffset val="100"/>
        <c:baseTimeUnit val="years"/>
      </c:dateAx>
      <c:valAx>
        <c:axId val="118705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703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238.38</c:v>
                </c:pt>
                <c:pt idx="1">
                  <c:v>225.74</c:v>
                </c:pt>
                <c:pt idx="2">
                  <c:v>220.96</c:v>
                </c:pt>
                <c:pt idx="3">
                  <c:v>229.8</c:v>
                </c:pt>
                <c:pt idx="4">
                  <c:v>242.8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17856"/>
        <c:axId val="1190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204.24</c:v>
                </c:pt>
                <c:pt idx="1">
                  <c:v>210.28</c:v>
                </c:pt>
                <c:pt idx="2">
                  <c:v>211.08</c:v>
                </c:pt>
                <c:pt idx="3">
                  <c:v>213.52</c:v>
                </c:pt>
                <c:pt idx="4">
                  <c:v>208.21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17856"/>
        <c:axId val="119019776"/>
      </c:lineChart>
      <c:dateAx>
        <c:axId val="11901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019776"/>
        <c:crosses val="autoZero"/>
        <c:auto val="1"/>
        <c:lblOffset val="100"/>
        <c:baseTimeUnit val="years"/>
      </c:dateAx>
      <c:valAx>
        <c:axId val="1190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01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福岡県　吉富町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A8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6969</v>
      </c>
      <c r="AJ8" s="56"/>
      <c r="AK8" s="56"/>
      <c r="AL8" s="56"/>
      <c r="AM8" s="56"/>
      <c r="AN8" s="56"/>
      <c r="AO8" s="56"/>
      <c r="AP8" s="57"/>
      <c r="AQ8" s="47">
        <f>データ!R6</f>
        <v>5.73</v>
      </c>
      <c r="AR8" s="47"/>
      <c r="AS8" s="47"/>
      <c r="AT8" s="47"/>
      <c r="AU8" s="47"/>
      <c r="AV8" s="47"/>
      <c r="AW8" s="47"/>
      <c r="AX8" s="47"/>
      <c r="AY8" s="47">
        <f>データ!S6</f>
        <v>1216.23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66.08</v>
      </c>
      <c r="K10" s="47"/>
      <c r="L10" s="47"/>
      <c r="M10" s="47"/>
      <c r="N10" s="47"/>
      <c r="O10" s="47"/>
      <c r="P10" s="47"/>
      <c r="Q10" s="47"/>
      <c r="R10" s="47">
        <f>データ!O6</f>
        <v>92.2</v>
      </c>
      <c r="S10" s="47"/>
      <c r="T10" s="47"/>
      <c r="U10" s="47"/>
      <c r="V10" s="47"/>
      <c r="W10" s="47"/>
      <c r="X10" s="47"/>
      <c r="Y10" s="47"/>
      <c r="Z10" s="78">
        <f>データ!P6</f>
        <v>4050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6373</v>
      </c>
      <c r="AJ10" s="78"/>
      <c r="AK10" s="78"/>
      <c r="AL10" s="78"/>
      <c r="AM10" s="78"/>
      <c r="AN10" s="78"/>
      <c r="AO10" s="78"/>
      <c r="AP10" s="78"/>
      <c r="AQ10" s="47">
        <f>データ!U6</f>
        <v>5.73</v>
      </c>
      <c r="AR10" s="47"/>
      <c r="AS10" s="47"/>
      <c r="AT10" s="47"/>
      <c r="AU10" s="47"/>
      <c r="AV10" s="47"/>
      <c r="AW10" s="47"/>
      <c r="AX10" s="47"/>
      <c r="AY10" s="47">
        <f>データ!V6</f>
        <v>1112.22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 x14ac:dyDescent="0.15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 x14ac:dyDescent="0.15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 x14ac:dyDescent="0.15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 x14ac:dyDescent="0.15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 x14ac:dyDescent="0.15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 x14ac:dyDescent="0.15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 x14ac:dyDescent="0.15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 x14ac:dyDescent="0.15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 x14ac:dyDescent="0.15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 x14ac:dyDescent="0.15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 x14ac:dyDescent="0.15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2014</v>
      </c>
      <c r="C6" s="31">
        <f t="shared" ref="C6:V6" si="3">C7</f>
        <v>406422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福岡県　吉富町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66.08</v>
      </c>
      <c r="O6" s="32">
        <f t="shared" si="3"/>
        <v>92.2</v>
      </c>
      <c r="P6" s="32">
        <f t="shared" si="3"/>
        <v>4050</v>
      </c>
      <c r="Q6" s="32">
        <f t="shared" si="3"/>
        <v>6969</v>
      </c>
      <c r="R6" s="32">
        <f t="shared" si="3"/>
        <v>5.73</v>
      </c>
      <c r="S6" s="32">
        <f t="shared" si="3"/>
        <v>1216.23</v>
      </c>
      <c r="T6" s="32">
        <f t="shared" si="3"/>
        <v>6373</v>
      </c>
      <c r="U6" s="32">
        <f t="shared" si="3"/>
        <v>5.73</v>
      </c>
      <c r="V6" s="32">
        <f t="shared" si="3"/>
        <v>1112.22</v>
      </c>
      <c r="W6" s="33">
        <f>IF(W7="",NA(),W7)</f>
        <v>121.07</v>
      </c>
      <c r="X6" s="33">
        <f t="shared" ref="X6:AF6" si="4">IF(X7="",NA(),X7)</f>
        <v>124.07</v>
      </c>
      <c r="Y6" s="33">
        <f t="shared" si="4"/>
        <v>127.46</v>
      </c>
      <c r="Z6" s="33">
        <f t="shared" si="4"/>
        <v>122.69</v>
      </c>
      <c r="AA6" s="33">
        <f t="shared" si="4"/>
        <v>113.64</v>
      </c>
      <c r="AB6" s="33">
        <f t="shared" si="4"/>
        <v>108.06</v>
      </c>
      <c r="AC6" s="33">
        <f t="shared" si="4"/>
        <v>104.82</v>
      </c>
      <c r="AD6" s="33">
        <f t="shared" si="4"/>
        <v>104.95</v>
      </c>
      <c r="AE6" s="33">
        <f t="shared" si="4"/>
        <v>105.53</v>
      </c>
      <c r="AF6" s="33">
        <f t="shared" si="4"/>
        <v>107.2</v>
      </c>
      <c r="AG6" s="32" t="str">
        <f>IF(AG7="","",IF(AG7="-","【-】","【"&amp;SUBSTITUTE(TEXT(AG7,"#,##0.00"),"-","△")&amp;"】"))</f>
        <v>【113.03】</v>
      </c>
      <c r="AH6" s="33">
        <f>IF(AH7="",NA(),AH7)</f>
        <v>63.03</v>
      </c>
      <c r="AI6" s="33">
        <f t="shared" ref="AI6:AQ6" si="5">IF(AI7="",NA(),AI7)</f>
        <v>35.51</v>
      </c>
      <c r="AJ6" s="33">
        <f t="shared" si="5"/>
        <v>5.92</v>
      </c>
      <c r="AK6" s="32">
        <f t="shared" si="5"/>
        <v>0</v>
      </c>
      <c r="AL6" s="32">
        <f t="shared" si="5"/>
        <v>0</v>
      </c>
      <c r="AM6" s="33">
        <f t="shared" si="5"/>
        <v>23.31</v>
      </c>
      <c r="AN6" s="33">
        <f t="shared" si="5"/>
        <v>26.83</v>
      </c>
      <c r="AO6" s="33">
        <f t="shared" si="5"/>
        <v>26.81</v>
      </c>
      <c r="AP6" s="33">
        <f t="shared" si="5"/>
        <v>28.31</v>
      </c>
      <c r="AQ6" s="33">
        <f t="shared" si="5"/>
        <v>13.46</v>
      </c>
      <c r="AR6" s="32" t="str">
        <f>IF(AR7="","",IF(AR7="-","【-】","【"&amp;SUBSTITUTE(TEXT(AR7,"#,##0.00"),"-","△")&amp;"】"))</f>
        <v>【0.81】</v>
      </c>
      <c r="AS6" s="33">
        <f>IF(AS7="",NA(),AS7)</f>
        <v>791.71</v>
      </c>
      <c r="AT6" s="33">
        <f t="shared" ref="AT6:BB6" si="6">IF(AT7="",NA(),AT7)</f>
        <v>930.7</v>
      </c>
      <c r="AU6" s="33">
        <f t="shared" si="6"/>
        <v>827.41</v>
      </c>
      <c r="AV6" s="33">
        <f t="shared" si="6"/>
        <v>701.61</v>
      </c>
      <c r="AW6" s="33">
        <f t="shared" si="6"/>
        <v>242.51</v>
      </c>
      <c r="AX6" s="33">
        <f t="shared" si="6"/>
        <v>1129.9100000000001</v>
      </c>
      <c r="AY6" s="33">
        <f t="shared" si="6"/>
        <v>1197.1099999999999</v>
      </c>
      <c r="AZ6" s="33">
        <f t="shared" si="6"/>
        <v>1002.64</v>
      </c>
      <c r="BA6" s="33">
        <f t="shared" si="6"/>
        <v>1164.51</v>
      </c>
      <c r="BB6" s="33">
        <f t="shared" si="6"/>
        <v>434.72</v>
      </c>
      <c r="BC6" s="32" t="str">
        <f>IF(BC7="","",IF(BC7="-","【-】","【"&amp;SUBSTITUTE(TEXT(BC7,"#,##0.00"),"-","△")&amp;"】"))</f>
        <v>【264.16】</v>
      </c>
      <c r="BD6" s="33">
        <f>IF(BD7="",NA(),BD7)</f>
        <v>247.48</v>
      </c>
      <c r="BE6" s="33">
        <f t="shared" ref="BE6:BM6" si="7">IF(BE7="",NA(),BE7)</f>
        <v>227.66</v>
      </c>
      <c r="BF6" s="33">
        <f t="shared" si="7"/>
        <v>209.67</v>
      </c>
      <c r="BG6" s="33">
        <f t="shared" si="7"/>
        <v>193.58</v>
      </c>
      <c r="BH6" s="33">
        <f t="shared" si="7"/>
        <v>177.31</v>
      </c>
      <c r="BI6" s="33">
        <f t="shared" si="7"/>
        <v>540.94000000000005</v>
      </c>
      <c r="BJ6" s="33">
        <f t="shared" si="7"/>
        <v>532.29999999999995</v>
      </c>
      <c r="BK6" s="33">
        <f t="shared" si="7"/>
        <v>520.29999999999995</v>
      </c>
      <c r="BL6" s="33">
        <f t="shared" si="7"/>
        <v>498.27</v>
      </c>
      <c r="BM6" s="33">
        <f t="shared" si="7"/>
        <v>495.76</v>
      </c>
      <c r="BN6" s="32" t="str">
        <f>IF(BN7="","",IF(BN7="-","【-】","【"&amp;SUBSTITUTE(TEXT(BN7,"#,##0.00"),"-","△")&amp;"】"))</f>
        <v>【283.72】</v>
      </c>
      <c r="BO6" s="33">
        <f>IF(BO7="",NA(),BO7)</f>
        <v>85.44</v>
      </c>
      <c r="BP6" s="33">
        <f t="shared" ref="BP6:BX6" si="8">IF(BP7="",NA(),BP7)</f>
        <v>89.87</v>
      </c>
      <c r="BQ6" s="33">
        <f t="shared" si="8"/>
        <v>91.86</v>
      </c>
      <c r="BR6" s="33">
        <f t="shared" si="8"/>
        <v>88.21</v>
      </c>
      <c r="BS6" s="33">
        <f t="shared" si="8"/>
        <v>83.63</v>
      </c>
      <c r="BT6" s="33">
        <f t="shared" si="8"/>
        <v>93.43</v>
      </c>
      <c r="BU6" s="33">
        <f t="shared" si="8"/>
        <v>90.17</v>
      </c>
      <c r="BV6" s="33">
        <f t="shared" si="8"/>
        <v>90.69</v>
      </c>
      <c r="BW6" s="33">
        <f t="shared" si="8"/>
        <v>90.64</v>
      </c>
      <c r="BX6" s="33">
        <f t="shared" si="8"/>
        <v>93.66</v>
      </c>
      <c r="BY6" s="32" t="str">
        <f>IF(BY7="","",IF(BY7="-","【-】","【"&amp;SUBSTITUTE(TEXT(BY7,"#,##0.00"),"-","△")&amp;"】"))</f>
        <v>【104.60】</v>
      </c>
      <c r="BZ6" s="33">
        <f>IF(BZ7="",NA(),BZ7)</f>
        <v>238.38</v>
      </c>
      <c r="CA6" s="33">
        <f t="shared" ref="CA6:CI6" si="9">IF(CA7="",NA(),CA7)</f>
        <v>225.74</v>
      </c>
      <c r="CB6" s="33">
        <f t="shared" si="9"/>
        <v>220.96</v>
      </c>
      <c r="CC6" s="33">
        <f t="shared" si="9"/>
        <v>229.8</v>
      </c>
      <c r="CD6" s="33">
        <f t="shared" si="9"/>
        <v>242.8</v>
      </c>
      <c r="CE6" s="33">
        <f t="shared" si="9"/>
        <v>204.24</v>
      </c>
      <c r="CF6" s="33">
        <f t="shared" si="9"/>
        <v>210.28</v>
      </c>
      <c r="CG6" s="33">
        <f t="shared" si="9"/>
        <v>211.08</v>
      </c>
      <c r="CH6" s="33">
        <f t="shared" si="9"/>
        <v>213.52</v>
      </c>
      <c r="CI6" s="33">
        <f t="shared" si="9"/>
        <v>208.21</v>
      </c>
      <c r="CJ6" s="32" t="str">
        <f>IF(CJ7="","",IF(CJ7="-","【-】","【"&amp;SUBSTITUTE(TEXT(CJ7,"#,##0.00"),"-","△")&amp;"】"))</f>
        <v>【164.21】</v>
      </c>
      <c r="CK6" s="33">
        <f>IF(CK7="",NA(),CK7)</f>
        <v>63.69</v>
      </c>
      <c r="CL6" s="33">
        <f t="shared" ref="CL6:CT6" si="10">IF(CL7="",NA(),CL7)</f>
        <v>62.87</v>
      </c>
      <c r="CM6" s="33">
        <f t="shared" si="10"/>
        <v>59.84</v>
      </c>
      <c r="CN6" s="33">
        <f t="shared" si="10"/>
        <v>60.92</v>
      </c>
      <c r="CO6" s="33">
        <f t="shared" si="10"/>
        <v>61.05</v>
      </c>
      <c r="CP6" s="33">
        <f t="shared" si="10"/>
        <v>51.05</v>
      </c>
      <c r="CQ6" s="33">
        <f t="shared" si="10"/>
        <v>50.49</v>
      </c>
      <c r="CR6" s="33">
        <f t="shared" si="10"/>
        <v>49.69</v>
      </c>
      <c r="CS6" s="33">
        <f t="shared" si="10"/>
        <v>49.77</v>
      </c>
      <c r="CT6" s="33">
        <f t="shared" si="10"/>
        <v>49.22</v>
      </c>
      <c r="CU6" s="32" t="str">
        <f>IF(CU7="","",IF(CU7="-","【-】","【"&amp;SUBSTITUTE(TEXT(CU7,"#,##0.00"),"-","△")&amp;"】"))</f>
        <v>【59.80】</v>
      </c>
      <c r="CV6" s="33">
        <f>IF(CV7="",NA(),CV7)</f>
        <v>87.62</v>
      </c>
      <c r="CW6" s="33">
        <f t="shared" ref="CW6:DE6" si="11">IF(CW7="",NA(),CW7)</f>
        <v>90.37</v>
      </c>
      <c r="CX6" s="33">
        <f t="shared" si="11"/>
        <v>95.89</v>
      </c>
      <c r="CY6" s="33">
        <f t="shared" si="11"/>
        <v>93.9</v>
      </c>
      <c r="CZ6" s="33">
        <f t="shared" si="11"/>
        <v>92.78</v>
      </c>
      <c r="DA6" s="33">
        <f t="shared" si="11"/>
        <v>80.81</v>
      </c>
      <c r="DB6" s="33">
        <f t="shared" si="11"/>
        <v>78.7</v>
      </c>
      <c r="DC6" s="33">
        <f t="shared" si="11"/>
        <v>80.010000000000005</v>
      </c>
      <c r="DD6" s="33">
        <f t="shared" si="11"/>
        <v>79.98</v>
      </c>
      <c r="DE6" s="33">
        <f t="shared" si="11"/>
        <v>79.48</v>
      </c>
      <c r="DF6" s="32" t="str">
        <f>IF(DF7="","",IF(DF7="-","【-】","【"&amp;SUBSTITUTE(TEXT(DF7,"#,##0.00"),"-","△")&amp;"】"))</f>
        <v>【89.78】</v>
      </c>
      <c r="DG6" s="33">
        <f>IF(DG7="",NA(),DG7)</f>
        <v>54.93</v>
      </c>
      <c r="DH6" s="33">
        <f t="shared" ref="DH6:DP6" si="12">IF(DH7="",NA(),DH7)</f>
        <v>54.94</v>
      </c>
      <c r="DI6" s="33">
        <f t="shared" si="12"/>
        <v>55.63</v>
      </c>
      <c r="DJ6" s="33">
        <f t="shared" si="12"/>
        <v>55.75</v>
      </c>
      <c r="DK6" s="33">
        <f t="shared" si="12"/>
        <v>58.8</v>
      </c>
      <c r="DL6" s="33">
        <f t="shared" si="12"/>
        <v>33.21</v>
      </c>
      <c r="DM6" s="33">
        <f t="shared" si="12"/>
        <v>34.24</v>
      </c>
      <c r="DN6" s="33">
        <f t="shared" si="12"/>
        <v>35.18</v>
      </c>
      <c r="DO6" s="33">
        <f t="shared" si="12"/>
        <v>36.43</v>
      </c>
      <c r="DP6" s="33">
        <f t="shared" si="12"/>
        <v>46.12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3">
        <f t="shared" si="13"/>
        <v>10.37</v>
      </c>
      <c r="DU6" s="33">
        <f t="shared" si="13"/>
        <v>10.34</v>
      </c>
      <c r="DV6" s="33">
        <f t="shared" si="13"/>
        <v>10.49</v>
      </c>
      <c r="DW6" s="33">
        <f t="shared" si="13"/>
        <v>6.34</v>
      </c>
      <c r="DX6" s="33">
        <f t="shared" si="13"/>
        <v>6.81</v>
      </c>
      <c r="DY6" s="33">
        <f t="shared" si="13"/>
        <v>8.41</v>
      </c>
      <c r="DZ6" s="33">
        <f t="shared" si="13"/>
        <v>8.7200000000000006</v>
      </c>
      <c r="EA6" s="33">
        <f t="shared" si="13"/>
        <v>9.86</v>
      </c>
      <c r="EB6" s="32" t="str">
        <f>IF(EB7="","",IF(EB7="-","【-】","【"&amp;SUBSTITUTE(TEXT(EB7,"#,##0.00"),"-","△")&amp;"】"))</f>
        <v>【12.42】</v>
      </c>
      <c r="EC6" s="33">
        <f>IF(EC7="",NA(),EC7)</f>
        <v>4.5199999999999996</v>
      </c>
      <c r="ED6" s="33">
        <f t="shared" ref="ED6:EL6" si="14">IF(ED7="",NA(),ED7)</f>
        <v>1.76</v>
      </c>
      <c r="EE6" s="33">
        <f t="shared" si="14"/>
        <v>0.83</v>
      </c>
      <c r="EF6" s="33">
        <f t="shared" si="14"/>
        <v>1.9</v>
      </c>
      <c r="EG6" s="33">
        <f t="shared" si="14"/>
        <v>2.11</v>
      </c>
      <c r="EH6" s="33">
        <f t="shared" si="14"/>
        <v>0.81</v>
      </c>
      <c r="EI6" s="33">
        <f t="shared" si="14"/>
        <v>0.82</v>
      </c>
      <c r="EJ6" s="33">
        <f t="shared" si="14"/>
        <v>0.66</v>
      </c>
      <c r="EK6" s="33">
        <f t="shared" si="14"/>
        <v>0.64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【0.78】</v>
      </c>
    </row>
    <row r="7" spans="1:143" s="34" customFormat="1" x14ac:dyDescent="0.15">
      <c r="A7" s="26"/>
      <c r="B7" s="35">
        <v>2014</v>
      </c>
      <c r="C7" s="35">
        <v>406422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66.08</v>
      </c>
      <c r="O7" s="36">
        <v>92.2</v>
      </c>
      <c r="P7" s="36">
        <v>4050</v>
      </c>
      <c r="Q7" s="36">
        <v>6969</v>
      </c>
      <c r="R7" s="36">
        <v>5.73</v>
      </c>
      <c r="S7" s="36">
        <v>1216.23</v>
      </c>
      <c r="T7" s="36">
        <v>6373</v>
      </c>
      <c r="U7" s="36">
        <v>5.73</v>
      </c>
      <c r="V7" s="36">
        <v>1112.22</v>
      </c>
      <c r="W7" s="36">
        <v>121.07</v>
      </c>
      <c r="X7" s="36">
        <v>124.07</v>
      </c>
      <c r="Y7" s="36">
        <v>127.46</v>
      </c>
      <c r="Z7" s="36">
        <v>122.69</v>
      </c>
      <c r="AA7" s="36">
        <v>113.64</v>
      </c>
      <c r="AB7" s="36">
        <v>108.06</v>
      </c>
      <c r="AC7" s="36">
        <v>104.82</v>
      </c>
      <c r="AD7" s="36">
        <v>104.95</v>
      </c>
      <c r="AE7" s="36">
        <v>105.53</v>
      </c>
      <c r="AF7" s="36">
        <v>107.2</v>
      </c>
      <c r="AG7" s="36">
        <v>113.03</v>
      </c>
      <c r="AH7" s="36">
        <v>63.03</v>
      </c>
      <c r="AI7" s="36">
        <v>35.51</v>
      </c>
      <c r="AJ7" s="36">
        <v>5.92</v>
      </c>
      <c r="AK7" s="36">
        <v>0</v>
      </c>
      <c r="AL7" s="36">
        <v>0</v>
      </c>
      <c r="AM7" s="36">
        <v>23.31</v>
      </c>
      <c r="AN7" s="36">
        <v>26.83</v>
      </c>
      <c r="AO7" s="36">
        <v>26.81</v>
      </c>
      <c r="AP7" s="36">
        <v>28.31</v>
      </c>
      <c r="AQ7" s="36">
        <v>13.46</v>
      </c>
      <c r="AR7" s="36">
        <v>0.81</v>
      </c>
      <c r="AS7" s="36">
        <v>791.71</v>
      </c>
      <c r="AT7" s="36">
        <v>930.7</v>
      </c>
      <c r="AU7" s="36">
        <v>827.41</v>
      </c>
      <c r="AV7" s="36">
        <v>701.61</v>
      </c>
      <c r="AW7" s="36">
        <v>242.51</v>
      </c>
      <c r="AX7" s="36">
        <v>1129.9100000000001</v>
      </c>
      <c r="AY7" s="36">
        <v>1197.1099999999999</v>
      </c>
      <c r="AZ7" s="36">
        <v>1002.64</v>
      </c>
      <c r="BA7" s="36">
        <v>1164.51</v>
      </c>
      <c r="BB7" s="36">
        <v>434.72</v>
      </c>
      <c r="BC7" s="36">
        <v>264.16000000000003</v>
      </c>
      <c r="BD7" s="36">
        <v>247.48</v>
      </c>
      <c r="BE7" s="36">
        <v>227.66</v>
      </c>
      <c r="BF7" s="36">
        <v>209.67</v>
      </c>
      <c r="BG7" s="36">
        <v>193.58</v>
      </c>
      <c r="BH7" s="36">
        <v>177.31</v>
      </c>
      <c r="BI7" s="36">
        <v>540.94000000000005</v>
      </c>
      <c r="BJ7" s="36">
        <v>532.29999999999995</v>
      </c>
      <c r="BK7" s="36">
        <v>520.29999999999995</v>
      </c>
      <c r="BL7" s="36">
        <v>498.27</v>
      </c>
      <c r="BM7" s="36">
        <v>495.76</v>
      </c>
      <c r="BN7" s="36">
        <v>283.72000000000003</v>
      </c>
      <c r="BO7" s="36">
        <v>85.44</v>
      </c>
      <c r="BP7" s="36">
        <v>89.87</v>
      </c>
      <c r="BQ7" s="36">
        <v>91.86</v>
      </c>
      <c r="BR7" s="36">
        <v>88.21</v>
      </c>
      <c r="BS7" s="36">
        <v>83.63</v>
      </c>
      <c r="BT7" s="36">
        <v>93.43</v>
      </c>
      <c r="BU7" s="36">
        <v>90.17</v>
      </c>
      <c r="BV7" s="36">
        <v>90.69</v>
      </c>
      <c r="BW7" s="36">
        <v>90.64</v>
      </c>
      <c r="BX7" s="36">
        <v>93.66</v>
      </c>
      <c r="BY7" s="36">
        <v>104.6</v>
      </c>
      <c r="BZ7" s="36">
        <v>238.38</v>
      </c>
      <c r="CA7" s="36">
        <v>225.74</v>
      </c>
      <c r="CB7" s="36">
        <v>220.96</v>
      </c>
      <c r="CC7" s="36">
        <v>229.8</v>
      </c>
      <c r="CD7" s="36">
        <v>242.8</v>
      </c>
      <c r="CE7" s="36">
        <v>204.24</v>
      </c>
      <c r="CF7" s="36">
        <v>210.28</v>
      </c>
      <c r="CG7" s="36">
        <v>211.08</v>
      </c>
      <c r="CH7" s="36">
        <v>213.52</v>
      </c>
      <c r="CI7" s="36">
        <v>208.21</v>
      </c>
      <c r="CJ7" s="36">
        <v>164.21</v>
      </c>
      <c r="CK7" s="36">
        <v>63.69</v>
      </c>
      <c r="CL7" s="36">
        <v>62.87</v>
      </c>
      <c r="CM7" s="36">
        <v>59.84</v>
      </c>
      <c r="CN7" s="36">
        <v>60.92</v>
      </c>
      <c r="CO7" s="36">
        <v>61.05</v>
      </c>
      <c r="CP7" s="36">
        <v>51.05</v>
      </c>
      <c r="CQ7" s="36">
        <v>50.49</v>
      </c>
      <c r="CR7" s="36">
        <v>49.69</v>
      </c>
      <c r="CS7" s="36">
        <v>49.77</v>
      </c>
      <c r="CT7" s="36">
        <v>49.22</v>
      </c>
      <c r="CU7" s="36">
        <v>59.8</v>
      </c>
      <c r="CV7" s="36">
        <v>87.62</v>
      </c>
      <c r="CW7" s="36">
        <v>90.37</v>
      </c>
      <c r="CX7" s="36">
        <v>95.89</v>
      </c>
      <c r="CY7" s="36">
        <v>93.9</v>
      </c>
      <c r="CZ7" s="36">
        <v>92.78</v>
      </c>
      <c r="DA7" s="36">
        <v>80.81</v>
      </c>
      <c r="DB7" s="36">
        <v>78.7</v>
      </c>
      <c r="DC7" s="36">
        <v>80.010000000000005</v>
      </c>
      <c r="DD7" s="36">
        <v>79.98</v>
      </c>
      <c r="DE7" s="36">
        <v>79.48</v>
      </c>
      <c r="DF7" s="36">
        <v>89.78</v>
      </c>
      <c r="DG7" s="36">
        <v>54.93</v>
      </c>
      <c r="DH7" s="36">
        <v>54.94</v>
      </c>
      <c r="DI7" s="36">
        <v>55.63</v>
      </c>
      <c r="DJ7" s="36">
        <v>55.75</v>
      </c>
      <c r="DK7" s="36">
        <v>58.8</v>
      </c>
      <c r="DL7" s="36">
        <v>33.21</v>
      </c>
      <c r="DM7" s="36">
        <v>34.24</v>
      </c>
      <c r="DN7" s="36">
        <v>35.18</v>
      </c>
      <c r="DO7" s="36">
        <v>36.43</v>
      </c>
      <c r="DP7" s="36">
        <v>46.12</v>
      </c>
      <c r="DQ7" s="36">
        <v>46.31</v>
      </c>
      <c r="DR7" s="36">
        <v>0</v>
      </c>
      <c r="DS7" s="36">
        <v>0</v>
      </c>
      <c r="DT7" s="36">
        <v>10.37</v>
      </c>
      <c r="DU7" s="36">
        <v>10.34</v>
      </c>
      <c r="DV7" s="36">
        <v>10.49</v>
      </c>
      <c r="DW7" s="36">
        <v>6.34</v>
      </c>
      <c r="DX7" s="36">
        <v>6.81</v>
      </c>
      <c r="DY7" s="36">
        <v>8.41</v>
      </c>
      <c r="DZ7" s="36">
        <v>8.7200000000000006</v>
      </c>
      <c r="EA7" s="36">
        <v>9.86</v>
      </c>
      <c r="EB7" s="36">
        <v>12.42</v>
      </c>
      <c r="EC7" s="36">
        <v>4.5199999999999996</v>
      </c>
      <c r="ED7" s="36">
        <v>1.76</v>
      </c>
      <c r="EE7" s="36">
        <v>0.83</v>
      </c>
      <c r="EF7" s="36">
        <v>1.9</v>
      </c>
      <c r="EG7" s="36">
        <v>2.11</v>
      </c>
      <c r="EH7" s="36">
        <v>0.81</v>
      </c>
      <c r="EI7" s="36">
        <v>0.82</v>
      </c>
      <c r="EJ7" s="36">
        <v>0.66</v>
      </c>
      <c r="EK7" s="36">
        <v>0.64</v>
      </c>
      <c r="EL7" s="36">
        <v>0.56000000000000005</v>
      </c>
      <c r="EM7" s="36">
        <v>0.78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 x14ac:dyDescent="0.15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testserver</cp:lastModifiedBy>
  <cp:lastPrinted>2016-02-12T07:08:24Z</cp:lastPrinted>
  <dcterms:created xsi:type="dcterms:W3CDTF">2016-02-03T07:29:04Z</dcterms:created>
  <dcterms:modified xsi:type="dcterms:W3CDTF">2016-02-12T07:08:26Z</dcterms:modified>
</cp:coreProperties>
</file>