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<sst xmlns="http://schemas.openxmlformats.org/spreadsheetml/2006/main" count="221" uniqueCount="111">
  <si>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</si>
  <si>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</si>
  <si>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</si>
  <si>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</si>
  <si>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</si>
  <si>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</si>
  <si>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</si>
  <si>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</si>
  <si>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</si>
  <si>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</si>
  <si>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</si>
  <si>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</si>
  <si>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</si>
  <si>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</si>
  <si>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</si>
  <si>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</si>
  <si>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</si>
  <si>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</si>
  <si>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</si>
  <si>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</si>
  <si>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</si>
  <si>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</si>
  <si>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</si>
  <si>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</si>
  <si>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</si>
  <si>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</si>
  <si>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</si>
  <si>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</si>
  <si>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</si>
  <si>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</si>
  <si>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</si>
  <si>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</si>
  <si>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</si>
  <si>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</si>
  <si>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</si>
  <si>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</si>
  <si>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</si>
  <si>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</si>
  <si>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</si>
  <si>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</si>
  <si>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</si>
  <si>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</si>
  <si>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</si>
  <si>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</si>
  <si>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</si>
  <si>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</si>
  <si>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</si>
  <si>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</si>
  <si>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</si>
  <si>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</si>
  <si>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</si>
  <si>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</si>
  <si>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</si>
  <si>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</si>
  <si>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</si>
  <si>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</si>
  <si>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</si>
  <si>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</si>
  <si>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</si>
  <si>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</si>
  <si>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</si>
  <si>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</si>
  <si>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</si>
  <si>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</si>
  <si>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</si>
  <si>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</si>
  <si>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</si>
  <si>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</si>
  <si>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</si>
  <si>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</si>
  <si>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</si>
  <si>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</si>
  <si>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</si>
  <si>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</si>
  <si>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</si>
  <si>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</si>
  <si>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</si>
  <si>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</si>
  <si>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</si>
  <si>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</si>
  <si>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</si>
  <si>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</si>
  <si>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</si>
  <si>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</si>
  <si>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</si>
  <si>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</si>
  <si>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</si>
  <si>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</si>
  <si>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</si>
  <si>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</si>
  <si>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</si>
  <si>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</si>
  <si>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</si>
  <si>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</si>
  <si>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</si>
  <si>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</si>
  <si>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吉富町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</si>
  <si>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</si>
  <si>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</si>
  <si>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</si>
  <si>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</si>
  <si>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</si>
  <si>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</si>
  <si>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</si>
  <si>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</si>
  <si>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</si>
  <si>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</si>
  <si>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</si>
  <si>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吉富町公共下水道事業は平成９年に事業着手、平成１６年度に供用開始している。現在全体計画区域２３３ha中８４haの整備が完了している。
①収益的収支比率について
現在は使用料収入以外の収入に依存しており、使用料収入を増加させることが課題である。
④企業債残高対事業規模比率
下水道事業は事業開始時に処理場の建設等を行う必要があるため、事業開始時は投資額が多大となる。平均値との差は類似団体と比較し事業開始からの年数が短いことが理由と考えられる。
⑤経費回収率
今後、下水道を普及させていくことにより使用料収入の増加を見込んでいる。
⑥汚水処理原価
汚水処理原価は下水処理場への流入量の増加により低くなる。下水道普及による原価の低下を見込んでいる。
⑦施設利用率
今後、下水道を普及させていくことにより処理場への流入量の増加を見込んでいる。
⑧水洗化率
水洗化率が類似団体と比べ低い水準であるが未普及対策の実施等により年々増加している。下水道を普及させていくことにより対応する。
</t>
    <phoneticPr fontId="4"/>
  </si>
  <si>
    <t>③管渠改善率
事業開始から１０年程度であるため、管渠改善は行っていない。</t>
    <phoneticPr fontId="4"/>
  </si>
  <si>
    <t>本町の下水道事業は事業期間が短いため、未普及対策に重点を置いた経営を当面は行っていかなければならない。
町の財政を過度に圧迫しないよう、事業を行っていく。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</si>
</sst>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287680"/>
        <c:axId val="852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5287680"/>
        <c:axId val="85289600"/>
      </c:lineChart>
      <c:dateAx>
        <c:axId val="85287680"/>
        <c:scaling>
          <c:orientation val="minMax"/>
        </c:scaling>
        <c:delete val="1"/>
        <c:axPos val="b"/>
        <c:numFmt formatCode="ge" sourceLinked="1"/>
        <c:majorTickMark val="none"/>
        <c:minorTickMark val="none"/>
        <c:tickLblPos val="none"/>
        <c:crossAx val="85289600"/>
        <c:crosses val="autoZero"/>
        <c:auto val="1"/>
        <c:lblOffset val="100"/>
        <c:baseTimeUnit val="years"/>
      </c:dateAx>
      <c:valAx>
        <c:axId val="852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13.45</c:v>
                </c:pt>
                <c:pt idx="1">
                  <c:v>16.2</c:v>
                </c:pt>
                <c:pt idx="2">
                  <c:v>17.649999999999999</c:v>
                </c:pt>
                <c:pt idx="3">
                  <c:v>19.100000000000001</c:v>
                </c:pt>
                <c:pt idx="4">
                  <c:v>20.55</c:v>
                </c:pt>
              </c:numCache>
            </c:numRef>
          </c:val>
        </c:ser>
        <c:dLbls>
          <c:showLegendKey val="0"/>
          <c:showVal val="0"/>
          <c:showCatName val="0"/>
          <c:showSerName val="0"/>
          <c:showPercent val="0"/>
          <c:showBubbleSize val="0"/>
        </c:dLbls>
        <c:gapWidth val="150"/>
        <c:axId val="87725184"/>
        <c:axId val="877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87725184"/>
        <c:axId val="87727104"/>
      </c:lineChart>
      <c:dateAx>
        <c:axId val="87725184"/>
        <c:scaling>
          <c:orientation val="minMax"/>
        </c:scaling>
        <c:delete val="1"/>
        <c:axPos val="b"/>
        <c:numFmt formatCode="ge" sourceLinked="1"/>
        <c:majorTickMark val="none"/>
        <c:minorTickMark val="none"/>
        <c:tickLblPos val="none"/>
        <c:crossAx val="87727104"/>
        <c:crosses val="autoZero"/>
        <c:auto val="1"/>
        <c:lblOffset val="100"/>
        <c:baseTimeUnit val="years"/>
      </c:dateAx>
      <c:valAx>
        <c:axId val="877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43.7</c:v>
                </c:pt>
                <c:pt idx="1">
                  <c:v>44.79</c:v>
                </c:pt>
                <c:pt idx="2">
                  <c:v>46.38</c:v>
                </c:pt>
                <c:pt idx="3">
                  <c:v>47.42</c:v>
                </c:pt>
                <c:pt idx="4">
                  <c:v>48.21</c:v>
                </c:pt>
              </c:numCache>
            </c:numRef>
          </c:val>
        </c:ser>
        <c:dLbls>
          <c:showLegendKey val="0"/>
          <c:showVal val="0"/>
          <c:showCatName val="0"/>
          <c:showSerName val="0"/>
          <c:showPercent val="0"/>
          <c:showBubbleSize val="0"/>
        </c:dLbls>
        <c:gapWidth val="150"/>
        <c:axId val="88838912"/>
        <c:axId val="888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88838912"/>
        <c:axId val="88840832"/>
      </c:lineChart>
      <c:dateAx>
        <c:axId val="88838912"/>
        <c:scaling>
          <c:orientation val="minMax"/>
        </c:scaling>
        <c:delete val="1"/>
        <c:axPos val="b"/>
        <c:numFmt formatCode="ge" sourceLinked="1"/>
        <c:majorTickMark val="none"/>
        <c:minorTickMark val="none"/>
        <c:tickLblPos val="none"/>
        <c:crossAx val="88840832"/>
        <c:crosses val="autoZero"/>
        <c:auto val="1"/>
        <c:lblOffset val="100"/>
        <c:baseTimeUnit val="years"/>
      </c:dateAx>
      <c:valAx>
        <c:axId val="888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50.21</c:v>
                </c:pt>
                <c:pt idx="1">
                  <c:v>51.14</c:v>
                </c:pt>
                <c:pt idx="2">
                  <c:v>51.18</c:v>
                </c:pt>
                <c:pt idx="3">
                  <c:v>49.99</c:v>
                </c:pt>
                <c:pt idx="4">
                  <c:v>49.8</c:v>
                </c:pt>
              </c:numCache>
            </c:numRef>
          </c:val>
        </c:ser>
        <c:dLbls>
          <c:showLegendKey val="0"/>
          <c:showVal val="0"/>
          <c:showCatName val="0"/>
          <c:showSerName val="0"/>
          <c:showPercent val="0"/>
          <c:showBubbleSize val="0"/>
        </c:dLbls>
        <c:gapWidth val="150"/>
        <c:axId val="85471616"/>
        <c:axId val="854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471616"/>
        <c:axId val="85473536"/>
      </c:lineChart>
      <c:dateAx>
        <c:axId val="85471616"/>
        <c:scaling>
          <c:orientation val="minMax"/>
        </c:scaling>
        <c:delete val="1"/>
        <c:axPos val="b"/>
        <c:numFmt formatCode="ge" sourceLinked="1"/>
        <c:majorTickMark val="none"/>
        <c:minorTickMark val="none"/>
        <c:tickLblPos val="none"/>
        <c:crossAx val="85473536"/>
        <c:crosses val="autoZero"/>
        <c:auto val="1"/>
        <c:lblOffset val="100"/>
        <c:baseTimeUnit val="years"/>
      </c:dateAx>
      <c:valAx>
        <c:axId val="854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12192"/>
        <c:axId val="855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12192"/>
        <c:axId val="85514112"/>
      </c:lineChart>
      <c:dateAx>
        <c:axId val="85512192"/>
        <c:scaling>
          <c:orientation val="minMax"/>
        </c:scaling>
        <c:delete val="1"/>
        <c:axPos val="b"/>
        <c:numFmt formatCode="ge" sourceLinked="1"/>
        <c:majorTickMark val="none"/>
        <c:minorTickMark val="none"/>
        <c:tickLblPos val="none"/>
        <c:crossAx val="85514112"/>
        <c:crosses val="autoZero"/>
        <c:auto val="1"/>
        <c:lblOffset val="100"/>
        <c:baseTimeUnit val="years"/>
      </c:dateAx>
      <c:valAx>
        <c:axId val="855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86816"/>
        <c:axId val="871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86816"/>
        <c:axId val="87193088"/>
      </c:lineChart>
      <c:dateAx>
        <c:axId val="87186816"/>
        <c:scaling>
          <c:orientation val="minMax"/>
        </c:scaling>
        <c:delete val="1"/>
        <c:axPos val="b"/>
        <c:numFmt formatCode="ge" sourceLinked="1"/>
        <c:majorTickMark val="none"/>
        <c:minorTickMark val="none"/>
        <c:tickLblPos val="none"/>
        <c:crossAx val="87193088"/>
        <c:crosses val="autoZero"/>
        <c:auto val="1"/>
        <c:lblOffset val="100"/>
        <c:baseTimeUnit val="years"/>
      </c:dateAx>
      <c:valAx>
        <c:axId val="871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25856"/>
        <c:axId val="872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25856"/>
        <c:axId val="87227776"/>
      </c:lineChart>
      <c:dateAx>
        <c:axId val="87225856"/>
        <c:scaling>
          <c:orientation val="minMax"/>
        </c:scaling>
        <c:delete val="1"/>
        <c:axPos val="b"/>
        <c:numFmt formatCode="ge" sourceLinked="1"/>
        <c:majorTickMark val="none"/>
        <c:minorTickMark val="none"/>
        <c:tickLblPos val="none"/>
        <c:crossAx val="87227776"/>
        <c:crosses val="autoZero"/>
        <c:auto val="1"/>
        <c:lblOffset val="100"/>
        <c:baseTimeUnit val="years"/>
      </c:dateAx>
      <c:valAx>
        <c:axId val="8722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70528"/>
        <c:axId val="872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70528"/>
        <c:axId val="87272448"/>
      </c:lineChart>
      <c:dateAx>
        <c:axId val="87270528"/>
        <c:scaling>
          <c:orientation val="minMax"/>
        </c:scaling>
        <c:delete val="1"/>
        <c:axPos val="b"/>
        <c:numFmt formatCode="ge" sourceLinked="1"/>
        <c:majorTickMark val="none"/>
        <c:minorTickMark val="none"/>
        <c:tickLblPos val="none"/>
        <c:crossAx val="87272448"/>
        <c:crosses val="autoZero"/>
        <c:auto val="1"/>
        <c:lblOffset val="100"/>
        <c:baseTimeUnit val="years"/>
      </c:dateAx>
      <c:valAx>
        <c:axId val="872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7767.72</c:v>
                </c:pt>
                <c:pt idx="1">
                  <c:v>7157.03</c:v>
                </c:pt>
                <c:pt idx="2">
                  <c:v>5824.17</c:v>
                </c:pt>
                <c:pt idx="3">
                  <c:v>7203.16</c:v>
                </c:pt>
                <c:pt idx="4">
                  <c:v>6283.98</c:v>
                </c:pt>
              </c:numCache>
            </c:numRef>
          </c:val>
        </c:ser>
        <c:dLbls>
          <c:showLegendKey val="0"/>
          <c:showVal val="0"/>
          <c:showCatName val="0"/>
          <c:showSerName val="0"/>
          <c:showPercent val="0"/>
          <c:showBubbleSize val="0"/>
        </c:dLbls>
        <c:gapWidth val="150"/>
        <c:axId val="87319296"/>
        <c:axId val="873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87319296"/>
        <c:axId val="87321216"/>
      </c:lineChart>
      <c:dateAx>
        <c:axId val="87319296"/>
        <c:scaling>
          <c:orientation val="minMax"/>
        </c:scaling>
        <c:delete val="1"/>
        <c:axPos val="b"/>
        <c:numFmt formatCode="ge" sourceLinked="1"/>
        <c:majorTickMark val="none"/>
        <c:minorTickMark val="none"/>
        <c:tickLblPos val="none"/>
        <c:crossAx val="87321216"/>
        <c:crosses val="autoZero"/>
        <c:auto val="1"/>
        <c:lblOffset val="100"/>
        <c:baseTimeUnit val="years"/>
      </c:dateAx>
      <c:valAx>
        <c:axId val="873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24.77</c:v>
                </c:pt>
                <c:pt idx="1">
                  <c:v>29.74</c:v>
                </c:pt>
                <c:pt idx="2">
                  <c:v>30.32</c:v>
                </c:pt>
                <c:pt idx="3">
                  <c:v>30.21</c:v>
                </c:pt>
                <c:pt idx="4">
                  <c:v>29.68</c:v>
                </c:pt>
              </c:numCache>
            </c:numRef>
          </c:val>
        </c:ser>
        <c:dLbls>
          <c:showLegendKey val="0"/>
          <c:showVal val="0"/>
          <c:showCatName val="0"/>
          <c:showSerName val="0"/>
          <c:showPercent val="0"/>
          <c:showBubbleSize val="0"/>
        </c:dLbls>
        <c:gapWidth val="150"/>
        <c:axId val="87687168"/>
        <c:axId val="876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87687168"/>
        <c:axId val="87689088"/>
      </c:lineChart>
      <c:dateAx>
        <c:axId val="87687168"/>
        <c:scaling>
          <c:orientation val="minMax"/>
        </c:scaling>
        <c:delete val="1"/>
        <c:axPos val="b"/>
        <c:numFmt formatCode="ge" sourceLinked="1"/>
        <c:majorTickMark val="none"/>
        <c:minorTickMark val="none"/>
        <c:tickLblPos val="none"/>
        <c:crossAx val="87689088"/>
        <c:crosses val="autoZero"/>
        <c:auto val="1"/>
        <c:lblOffset val="100"/>
        <c:baseTimeUnit val="years"/>
      </c:dateAx>
      <c:valAx>
        <c:axId val="876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604.39</c:v>
                </c:pt>
                <c:pt idx="1">
                  <c:v>534.4</c:v>
                </c:pt>
                <c:pt idx="2">
                  <c:v>520.44000000000005</c:v>
                </c:pt>
                <c:pt idx="3">
                  <c:v>520.9</c:v>
                </c:pt>
                <c:pt idx="4">
                  <c:v>542.98</c:v>
                </c:pt>
              </c:numCache>
            </c:numRef>
          </c:val>
        </c:ser>
        <c:dLbls>
          <c:showLegendKey val="0"/>
          <c:showVal val="0"/>
          <c:showCatName val="0"/>
          <c:showSerName val="0"/>
          <c:showPercent val="0"/>
          <c:showBubbleSize val="0"/>
        </c:dLbls>
        <c:gapWidth val="150"/>
        <c:axId val="87709184"/>
        <c:axId val="877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87709184"/>
        <c:axId val="87711104"/>
      </c:lineChart>
      <c:dateAx>
        <c:axId val="87709184"/>
        <c:scaling>
          <c:orientation val="minMax"/>
        </c:scaling>
        <c:delete val="1"/>
        <c:axPos val="b"/>
        <c:numFmt formatCode="ge" sourceLinked="1"/>
        <c:majorTickMark val="none"/>
        <c:minorTickMark val="none"/>
        <c:tickLblPos val="none"/>
        <c:crossAx val="87711104"/>
        <c:crosses val="autoZero"/>
        <c:auto val="1"/>
        <c:lblOffset val="100"/>
        <c:baseTimeUnit val="years"/>
      </c:dateAx>
      <c:valAx>
        <c:axId val="877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福岡県　吉富町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6969</v>
      </c>
      <c r="AM8" s="47"/>
      <c r="AN8" s="47"/>
      <c r="AO8" s="47"/>
      <c r="AP8" s="47"/>
      <c r="AQ8" s="47"/>
      <c r="AR8" s="47"/>
      <c r="AS8" s="47"/>
      <c r="AT8" s="43">
        <f>データ!S6</f>
        <v>5.73</v>
      </c>
      <c r="AU8" s="43"/>
      <c r="AV8" s="43"/>
      <c r="AW8" s="43"/>
      <c r="AX8" s="43"/>
      <c r="AY8" s="43"/>
      <c r="AZ8" s="43"/>
      <c r="BA8" s="43"/>
      <c r="BB8" s="43">
        <f>データ!T6</f>
        <v>1216.23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44.42</v>
      </c>
      <c r="Q10" s="43"/>
      <c r="R10" s="43"/>
      <c r="S10" s="43"/>
      <c r="T10" s="43"/>
      <c r="U10" s="43"/>
      <c r="V10" s="43"/>
      <c r="W10" s="43">
        <f>データ!P6</f>
        <v>100.25</v>
      </c>
      <c r="X10" s="43"/>
      <c r="Y10" s="43"/>
      <c r="Z10" s="43"/>
      <c r="AA10" s="43"/>
      <c r="AB10" s="43"/>
      <c r="AC10" s="43"/>
      <c r="AD10" s="47">
        <f>データ!Q6</f>
        <v>3110</v>
      </c>
      <c r="AE10" s="47"/>
      <c r="AF10" s="47"/>
      <c r="AG10" s="47"/>
      <c r="AH10" s="47"/>
      <c r="AI10" s="47"/>
      <c r="AJ10" s="47"/>
      <c r="AK10" s="2"/>
      <c r="AL10" s="47">
        <f>データ!U6</f>
        <v>3070</v>
      </c>
      <c r="AM10" s="47"/>
      <c r="AN10" s="47"/>
      <c r="AO10" s="47"/>
      <c r="AP10" s="47"/>
      <c r="AQ10" s="47"/>
      <c r="AR10" s="47"/>
      <c r="AS10" s="47"/>
      <c r="AT10" s="43">
        <f>データ!V6</f>
        <v>0.84</v>
      </c>
      <c r="AU10" s="43"/>
      <c r="AV10" s="43"/>
      <c r="AW10" s="43"/>
      <c r="AX10" s="43"/>
      <c r="AY10" s="43"/>
      <c r="AZ10" s="43"/>
      <c r="BA10" s="43"/>
      <c r="BB10" s="43">
        <f>データ!W6</f>
        <v>3654.76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406422</v>
      </c>
      <c r="D6" s="31">
        <f t="shared" si="3"/>
        <v>47</v>
      </c>
      <c r="E6" s="31">
        <f t="shared" si="3"/>
        <v>17</v>
      </c>
      <c r="F6" s="31">
        <f t="shared" si="3"/>
        <v>1</v>
      </c>
      <c r="G6" s="31">
        <f t="shared" si="3"/>
        <v>0</v>
      </c>
      <c r="H6" s="31" t="str">
        <f t="shared" si="3"/>
        <v>福岡県　吉富町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44.42</v>
      </c>
      <c r="P6" s="32">
        <f t="shared" si="3"/>
        <v>100.25</v>
      </c>
      <c r="Q6" s="32">
        <f t="shared" si="3"/>
        <v>3110</v>
      </c>
      <c r="R6" s="32">
        <f t="shared" si="3"/>
        <v>6969</v>
      </c>
      <c r="S6" s="32">
        <f t="shared" si="3"/>
        <v>5.73</v>
      </c>
      <c r="T6" s="32">
        <f t="shared" si="3"/>
        <v>1216.23</v>
      </c>
      <c r="U6" s="32">
        <f t="shared" si="3"/>
        <v>3070</v>
      </c>
      <c r="V6" s="32">
        <f t="shared" si="3"/>
        <v>0.84</v>
      </c>
      <c r="W6" s="32">
        <f t="shared" si="3"/>
        <v>3654.76</v>
      </c>
      <c r="X6" s="33">
        <f>IF(X7="",NA(),X7)</f>
        <v>50.21</v>
      </c>
      <c r="Y6" s="33">
        <f t="shared" ref="Y6:AG6" si="4">IF(Y7="",NA(),Y7)</f>
        <v>51.14</v>
      </c>
      <c r="Z6" s="33">
        <f t="shared" si="4"/>
        <v>51.18</v>
      </c>
      <c r="AA6" s="33">
        <f t="shared" si="4"/>
        <v>49.99</v>
      </c>
      <c r="AB6" s="33">
        <f t="shared" si="4"/>
        <v>49.8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7767.72</v>
      </c>
      <c r="BF6" s="33">
        <f t="shared" ref="BF6:BN6" si="7">IF(BF7="",NA(),BF7)</f>
        <v>7157.03</v>
      </c>
      <c r="BG6" s="33">
        <f t="shared" si="7"/>
        <v>5824.17</v>
      </c>
      <c r="BH6" s="33">
        <f t="shared" si="7"/>
        <v>7203.16</v>
      </c>
      <c r="BI6" s="33">
        <f t="shared" si="7"/>
        <v>6283.98</v>
      </c>
      <c r="BJ6" s="33">
        <f t="shared" si="7"/>
        <v>1882.66</v>
      </c>
      <c r="BK6" s="33">
        <f t="shared" si="7"/>
        <v>1749.66</v>
      </c>
      <c r="BL6" s="33">
        <f t="shared" si="7"/>
        <v>1574.53</v>
      </c>
      <c r="BM6" s="33">
        <f t="shared" si="7"/>
        <v>1506.51</v>
      </c>
      <c r="BN6" s="33">
        <f t="shared" si="7"/>
        <v>1315.67</v>
      </c>
      <c r="BO6" s="32" t="str">
        <f>IF(BO7="","",IF(BO7="-","【-】","【"&amp;SUBSTITUTE(TEXT(BO7,"#,##0.00"),"-","△")&amp;"】"))</f>
        <v>【776.35】</v>
      </c>
      <c r="BP6" s="33">
        <f>IF(BP7="",NA(),BP7)</f>
        <v>24.77</v>
      </c>
      <c r="BQ6" s="33">
        <f t="shared" ref="BQ6:BY6" si="8">IF(BQ7="",NA(),BQ7)</f>
        <v>29.74</v>
      </c>
      <c r="BR6" s="33">
        <f t="shared" si="8"/>
        <v>30.32</v>
      </c>
      <c r="BS6" s="33">
        <f t="shared" si="8"/>
        <v>30.21</v>
      </c>
      <c r="BT6" s="33">
        <f t="shared" si="8"/>
        <v>29.68</v>
      </c>
      <c r="BU6" s="33">
        <f t="shared" si="8"/>
        <v>54.67</v>
      </c>
      <c r="BV6" s="33">
        <f t="shared" si="8"/>
        <v>54.46</v>
      </c>
      <c r="BW6" s="33">
        <f t="shared" si="8"/>
        <v>57.36</v>
      </c>
      <c r="BX6" s="33">
        <f t="shared" si="8"/>
        <v>57.33</v>
      </c>
      <c r="BY6" s="33">
        <f t="shared" si="8"/>
        <v>60.78</v>
      </c>
      <c r="BZ6" s="32" t="str">
        <f>IF(BZ7="","",IF(BZ7="-","【-】","【"&amp;SUBSTITUTE(TEXT(BZ7,"#,##0.00"),"-","△")&amp;"】"))</f>
        <v>【96.57】</v>
      </c>
      <c r="CA6" s="33">
        <f>IF(CA7="",NA(),CA7)</f>
        <v>604.39</v>
      </c>
      <c r="CB6" s="33">
        <f t="shared" ref="CB6:CJ6" si="9">IF(CB7="",NA(),CB7)</f>
        <v>534.4</v>
      </c>
      <c r="CC6" s="33">
        <f t="shared" si="9"/>
        <v>520.44000000000005</v>
      </c>
      <c r="CD6" s="33">
        <f t="shared" si="9"/>
        <v>520.9</v>
      </c>
      <c r="CE6" s="33">
        <f t="shared" si="9"/>
        <v>542.98</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13.45</v>
      </c>
      <c r="CM6" s="33">
        <f t="shared" ref="CM6:CU6" si="10">IF(CM7="",NA(),CM7)</f>
        <v>16.2</v>
      </c>
      <c r="CN6" s="33">
        <f t="shared" si="10"/>
        <v>17.649999999999999</v>
      </c>
      <c r="CO6" s="33">
        <f t="shared" si="10"/>
        <v>19.100000000000001</v>
      </c>
      <c r="CP6" s="33">
        <f t="shared" si="10"/>
        <v>20.55</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43.7</v>
      </c>
      <c r="CX6" s="33">
        <f t="shared" ref="CX6:DF6" si="11">IF(CX7="",NA(),CX7)</f>
        <v>44.79</v>
      </c>
      <c r="CY6" s="33">
        <f t="shared" si="11"/>
        <v>46.38</v>
      </c>
      <c r="CZ6" s="33">
        <f t="shared" si="11"/>
        <v>47.42</v>
      </c>
      <c r="DA6" s="33">
        <f t="shared" si="11"/>
        <v>48.21</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406422</v>
      </c>
      <c r="D7" s="35">
        <v>47</v>
      </c>
      <c r="E7" s="35">
        <v>17</v>
      </c>
      <c r="F7" s="35">
        <v>1</v>
      </c>
      <c r="G7" s="35">
        <v>0</v>
      </c>
      <c r="H7" s="35" t="s">
        <v>96</v>
      </c>
      <c r="I7" s="35" t="s">
        <v>97</v>
      </c>
      <c r="J7" s="35" t="s">
        <v>98</v>
      </c>
      <c r="K7" s="35" t="s">
        <v>99</v>
      </c>
      <c r="L7" s="35" t="s">
        <v>100</v>
      </c>
      <c r="M7" s="36" t="s">
        <v>101</v>
      </c>
      <c r="N7" s="36" t="s">
        <v>102</v>
      </c>
      <c r="O7" s="36">
        <v>44.42</v>
      </c>
      <c r="P7" s="36">
        <v>100.25</v>
      </c>
      <c r="Q7" s="36">
        <v>3110</v>
      </c>
      <c r="R7" s="36">
        <v>6969</v>
      </c>
      <c r="S7" s="36">
        <v>5.73</v>
      </c>
      <c r="T7" s="36">
        <v>1216.23</v>
      </c>
      <c r="U7" s="36">
        <v>3070</v>
      </c>
      <c r="V7" s="36">
        <v>0.84</v>
      </c>
      <c r="W7" s="36">
        <v>3654.76</v>
      </c>
      <c r="X7" s="36">
        <v>50.21</v>
      </c>
      <c r="Y7" s="36">
        <v>51.14</v>
      </c>
      <c r="Z7" s="36">
        <v>51.18</v>
      </c>
      <c r="AA7" s="36">
        <v>49.99</v>
      </c>
      <c r="AB7" s="36">
        <v>49.8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7767.72</v>
      </c>
      <c r="BF7" s="36">
        <v>7157.03</v>
      </c>
      <c r="BG7" s="36">
        <v>5824.17</v>
      </c>
      <c r="BH7" s="36">
        <v>7203.16</v>
      </c>
      <c r="BI7" s="36">
        <v>6283.98</v>
      </c>
      <c r="BJ7" s="36">
        <v>1882.66</v>
      </c>
      <c r="BK7" s="36">
        <v>1749.66</v>
      </c>
      <c r="BL7" s="36">
        <v>1574.53</v>
      </c>
      <c r="BM7" s="36">
        <v>1506.51</v>
      </c>
      <c r="BN7" s="36">
        <v>1315.67</v>
      </c>
      <c r="BO7" s="36">
        <v>776.35</v>
      </c>
      <c r="BP7" s="36">
        <v>24.77</v>
      </c>
      <c r="BQ7" s="36">
        <v>29.74</v>
      </c>
      <c r="BR7" s="36">
        <v>30.32</v>
      </c>
      <c r="BS7" s="36">
        <v>30.21</v>
      </c>
      <c r="BT7" s="36">
        <v>29.68</v>
      </c>
      <c r="BU7" s="36">
        <v>54.67</v>
      </c>
      <c r="BV7" s="36">
        <v>54.46</v>
      </c>
      <c r="BW7" s="36">
        <v>57.36</v>
      </c>
      <c r="BX7" s="36">
        <v>57.33</v>
      </c>
      <c r="BY7" s="36">
        <v>60.78</v>
      </c>
      <c r="BZ7" s="36">
        <v>96.57</v>
      </c>
      <c r="CA7" s="36">
        <v>604.39</v>
      </c>
      <c r="CB7" s="36">
        <v>534.4</v>
      </c>
      <c r="CC7" s="36">
        <v>520.44000000000005</v>
      </c>
      <c r="CD7" s="36">
        <v>520.9</v>
      </c>
      <c r="CE7" s="36">
        <v>542.98</v>
      </c>
      <c r="CF7" s="36">
        <v>290.26</v>
      </c>
      <c r="CG7" s="36">
        <v>293.08999999999997</v>
      </c>
      <c r="CH7" s="36">
        <v>279.91000000000003</v>
      </c>
      <c r="CI7" s="36">
        <v>284.52999999999997</v>
      </c>
      <c r="CJ7" s="36">
        <v>276.26</v>
      </c>
      <c r="CK7" s="36">
        <v>142.28</v>
      </c>
      <c r="CL7" s="36">
        <v>13.45</v>
      </c>
      <c r="CM7" s="36">
        <v>16.2</v>
      </c>
      <c r="CN7" s="36">
        <v>17.649999999999999</v>
      </c>
      <c r="CO7" s="36">
        <v>19.100000000000001</v>
      </c>
      <c r="CP7" s="36">
        <v>20.55</v>
      </c>
      <c r="CQ7" s="36">
        <v>39.770000000000003</v>
      </c>
      <c r="CR7" s="36">
        <v>38.950000000000003</v>
      </c>
      <c r="CS7" s="36">
        <v>40.07</v>
      </c>
      <c r="CT7" s="36">
        <v>39.92</v>
      </c>
      <c r="CU7" s="36">
        <v>41.63</v>
      </c>
      <c r="CV7" s="36">
        <v>60.35</v>
      </c>
      <c r="CW7" s="36">
        <v>43.7</v>
      </c>
      <c r="CX7" s="36">
        <v>44.79</v>
      </c>
      <c r="CY7" s="36">
        <v>46.38</v>
      </c>
      <c r="CZ7" s="36">
        <v>47.42</v>
      </c>
      <c r="DA7" s="36">
        <v>48.21</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PC100053</cp:lastModifiedBy>
  <dcterms:created xsi:type="dcterms:W3CDTF">2016-02-03T08:57:25Z</dcterms:created>
  <dcterms:modified xsi:type="dcterms:W3CDTF">2016-02-12T07:12:03Z</dcterms:modified>
</cp:coreProperties>
</file>