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sstors02\総務財政課\●2.財政管財係\8.公表事項\3.財政状況（財政状況資料集）\R5財政状況資料集\R7.3.25確認\"/>
    </mc:Choice>
  </mc:AlternateContent>
  <bookViews>
    <workbookView xWindow="0" yWindow="0" windowWidth="20490" windowHeight="73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BW34" i="10"/>
  <c r="BW35" i="10" s="1"/>
  <c r="BW36" i="10" s="1"/>
  <c r="BW37" i="10" s="1"/>
  <c r="BW38" i="10" s="1"/>
  <c r="BW39" i="10" s="1"/>
  <c r="BW40" i="10" s="1"/>
  <c r="BW41" i="10" s="1"/>
  <c r="BW42" i="10" s="1"/>
  <c r="BW43" i="10" s="1"/>
  <c r="BE34"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CO34" i="10" s="1"/>
  <c r="CO35" i="10" s="1"/>
</calcChain>
</file>

<file path=xl/sharedStrings.xml><?xml version="1.0" encoding="utf-8"?>
<sst xmlns="http://schemas.openxmlformats.org/spreadsheetml/2006/main" count="1146" uniqueCount="579">
  <si>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</si>
  <si>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</si>
  <si>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</si>
  <si>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</si>
  <si>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</si>
  <si>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</si>
  <si>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</si>
  <si>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</si>
  <si>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</si>
  <si>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</si>
  <si>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</si>
  <si>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</si>
  <si>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</si>
  <si>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</si>
  <si>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</si>
  <si>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</si>
  <si>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</si>
  <si>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</si>
  <si>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</si>
  <si>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</si>
  <si>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</si>
  <si>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</si>
  <si>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</si>
  <si>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</si>
  <si>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</si>
  <si>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</si>
  <si>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</si>
  <si>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</si>
  <si>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</si>
  <si>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</si>
  <si>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</si>
  <si>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</si>
  <si>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</si>
  <si>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</si>
  <si>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</si>
  <si>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</si>
  <si>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</si>
  <si>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</si>
  <si>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</si>
  <si>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</si>
  <si>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</si>
  <si>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</si>
  <si>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</si>
  <si>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</si>
  <si>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</si>
  <si>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</si>
  <si>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</si>
  <si>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</si>
  <si>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</si>
  <si>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</si>
  <si>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</si>
  <si>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</si>
  <si>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</si>
  <si>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</si>
  <si>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</si>
  <si>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</si>
  <si>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</si>
  <si>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</si>
  <si>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</si>
  <si>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</si>
  <si>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</si>
  <si>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</si>
  <si>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</si>
  <si>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</si>
  <si>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</si>
  <si>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</si>
  <si>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</si>
  <si>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</si>
  <si>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</si>
  <si>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</si>
  <si>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</si>
  <si>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</si>
  <si>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</si>
  <si>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</si>
  <si>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</si>
  <si>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</si>
  <si>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</si>
  <si>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</si>
  <si>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</si>
  <si>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</si>
  <si>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</si>
  <si>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</si>
  <si>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</si>
  <si>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</si>
  <si>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</si>
  <si>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</si>
  <si>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</si>
  <si>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</si>
  <si>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</si>
  <si>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</si>
  <si>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</si>
  <si>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</si>
  <si>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</si>
  <si>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</si>
  <si>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吉富町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</si>
  <si>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</si>
  <si>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</si>
  <si>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</si>
  <si>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</si>
  <si>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</si>
  <si>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</si>
  <si>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</si>
  <si>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</si>
  <si>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</si>
  <si>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</si>
  <si>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</si>
  <si>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</si>
  <si>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</si>
  <si>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</si>
  <si>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</si>
  <si>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</si>
  <si>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</si>
  <si>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</si>
  <si>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</si>
  <si>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</si>
  <si>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</si>
  <si>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</si>
  <si>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</si>
  <si>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</si>
  <si>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</si>
  <si>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</si>
  <si>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</si>
  <si>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</si>
  <si>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</si>
  <si>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</si>
  <si>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</si>
  <si>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</si>
  <si>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</si>
  <si>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</si>
  <si>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</si>
  <si>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</si>
  <si>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</si>
  <si>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</si>
  <si>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</si>
  <si>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</si>
  <si>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</si>
  <si>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</si>
  <si>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</si>
  <si>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</si>
  <si>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</si>
  <si>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</si>
  <si>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</si>
  <si>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</si>
  <si>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</si>
  <si>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</si>
  <si>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</si>
  <si>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</si>
  <si>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</si>
  <si>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</si>
  <si>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</si>
  <si>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</si>
  <si>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</si>
  <si>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</si>
  <si>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</si>
  <si>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</si>
  <si>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</si>
  <si>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</si>
  <si>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</si>
  <si>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</si>
  <si>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</si>
  <si>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</si>
  <si>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</si>
  <si>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</si>
  <si>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</si>
  <si>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</si>
  <si>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</si>
  <si>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</si>
  <si>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</si>
  <si>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</si>
  <si>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</si>
  <si>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</si>
  <si>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</si>
  <si>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</si>
  <si>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</si>
  <si>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</si>
  <si>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</si>
  <si>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</si>
  <si>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</si>
  <si>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</si>
  <si>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</si>
  <si>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</si>
  <si>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</si>
  <si>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</si>
  <si>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</si>
  <si>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</si>
  <si>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</si>
  <si>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</si>
  <si>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</si>
  <si>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</si>
  <si>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</si>
  <si>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</si>
  <si>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</si>
  <si>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</si>
  <si>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</si>
  <si>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</si>
  <si>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</si>
  <si>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</si>
  <si>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</si>
  <si>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</si>
  <si>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</si>
  <si>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</si>
  <si>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</si>
  <si>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</si>
  <si>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</si>
  <si>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福岡県吉富町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</si>
  <si>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</si>
  <si>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</si>
  <si>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</si>
  <si>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</si>
  <si>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</si>
  <si>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</si>
  <si>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</si>
  <si>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</si>
  <si>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</si>
  <si>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</si>
  <si>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</si>
  <si>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</si>
  <si>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</si>
  <si>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</si>
  <si>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</si>
  <si>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</si>
  <si>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</si>
  <si>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</si>
  <si>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</si>
  <si>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</si>
  <si>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</si>
  <si>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</si>
  <si>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</si>
  <si>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</si>
  <si>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</si>
  <si>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</si>
  <si>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</si>
  <si>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</si>
  <si>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</si>
  <si>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</si>
  <si>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</si>
  <si>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</si>
  <si>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</si>
  <si>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</si>
  <si>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</si>
  <si>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</si>
  <si>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</si>
  <si>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</si>
  <si>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</si>
  <si>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</si>
  <si>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</si>
  <si>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</si>
  <si>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</si>
  <si>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</si>
  <si>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</si>
  <si>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</si>
  <si>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</si>
  <si>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</si>
  <si>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</si>
  <si>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</si>
  <si>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</si>
  <si>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</si>
  <si>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</si>
  <si>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</si>
  <si>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</si>
  <si>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</si>
  <si>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</si>
  <si>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</si>
  <si>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</si>
  <si>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</si>
  <si>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</si>
  <si>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</si>
  <si>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</si>
  <si>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</si>
  <si>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</si>
  <si>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</si>
  <si>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</si>
  <si>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</si>
  <si>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</si>
  <si>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</si>
  <si>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</si>
  <si>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</si>
  <si>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</si>
  <si>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</si>
  <si>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</si>
  <si>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</si>
  <si>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</si>
  <si>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</si>
  <si>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</si>
  <si>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</si>
  <si>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</si>
  <si>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</si>
  <si>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</si>
  <si>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</si>
  <si>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</si>
  <si>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</si>
  <si>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</si>
  <si>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</si>
  <si>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</si>
  <si>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</si>
  <si>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</si>
  <si>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</si>
  <si>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</si>
  <si>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</si>
  <si>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</si>
  <si>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</si>
  <si>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</si>
  <si>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</si>
  <si>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</si>
  <si>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</si>
  <si>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</si>
  <si>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</si>
  <si>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</si>
  <si>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</si>
  <si>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</si>
  <si>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</si>
  <si>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</si>
  <si>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</si>
  <si>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</si>
  <si>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</si>
  <si>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</si>
  <si>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</si>
  <si>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</si>
  <si>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</si>
  <si>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</si>
  <si>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</si>
  <si>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</si>
  <si>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</si>
  <si>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</si>
  <si>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</si>
  <si>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</si>
  <si>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</si>
  <si>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</si>
  <si>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</si>
  <si>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</si>
  <si>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</si>
  <si>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</si>
  <si>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</si>
  <si>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</si>
  <si>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</si>
  <si>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</si>
  <si>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</si>
  <si>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</si>
  <si>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</si>
  <si>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</si>
  <si>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</si>
  <si>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</si>
  <si>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</si>
  <si>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</si>
  <si>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</si>
  <si>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</si>
  <si>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</si>
  <si>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</si>
  <si>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</si>
  <si>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</si>
  <si>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</si>
  <si>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</si>
  <si>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</si>
  <si>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</si>
  <si>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</si>
  <si>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福岡県吉富町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</si>
  <si>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</si>
  <si>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</si>
  <si>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</si>
  <si>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</si>
  <si>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</si>
  <si>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</si>
  <si>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</si>
  <si>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</si>
  <si>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</si>
  <si>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</si>
  <si>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</si>
  <si>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</si>
  <si>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</si>
  <si>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</si>
  <si>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</si>
  <si>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</si>
  <si>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</si>
  <si>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</si>
  <si>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</si>
  <si>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</si>
  <si>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</si>
  <si>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</si>
  <si>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</si>
  <si>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</si>
  <si>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</si>
  <si>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</si>
  <si>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</si>
  <si>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</si>
  <si>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</si>
  <si>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</si>
  <si>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</si>
  <si>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</si>
  <si>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</si>
  <si>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</si>
  <si>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</si>
  <si>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</si>
  <si>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</si>
  <si>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</si>
  <si>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</si>
  <si>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</si>
  <si>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</si>
  <si>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</si>
  <si>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</si>
  <si>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</si>
  <si>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</si>
  <si>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</si>
  <si>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</si>
  <si>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</si>
  <si>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</si>
  <si>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</si>
  <si>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</si>
  <si>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</si>
  <si>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</si>
  <si>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</si>
  <si>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</si>
  <si>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</si>
  <si>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</si>
  <si>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</si>
  <si>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</si>
  <si>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</si>
  <si>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</si>
  <si>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</si>
  <si>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</si>
  <si>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</si>
  <si>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</si>
  <si>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</si>
  <si>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</si>
  <si>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</si>
  <si>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</si>
  <si>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</si>
  <si>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</si>
  <si>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</si>
  <si>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</si>
  <si>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</si>
  <si>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</si>
  <si>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</si>
  <si>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</si>
  <si>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</si>
  <si>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</si>
  <si>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</si>
  <si>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</si>
  <si>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</si>
  <si>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</si>
  <si>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</si>
  <si>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</si>
  <si>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</si>
  <si>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</si>
  <si>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</si>
  <si>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</si>
  <si>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</si>
  <si>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</si>
  <si>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</si>
  <si>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</si>
  <si>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</si>
  <si>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</si>
  <si>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</si>
  <si>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</si>
  <si>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</si>
  <si>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</si>
  <si>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</si>
  <si>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</si>
  <si>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</si>
  <si>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</si>
  <si>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</si>
  <si>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</si>
  <si>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</si>
  <si>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</si>
  <si>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</si>
  <si>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</si>
  <si>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</si>
  <si>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</si>
  <si>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</si>
  <si>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</si>
  <si>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</si>
  <si>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</si>
  <si>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</si>
  <si>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</si>
  <si>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</si>
  <si>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</si>
  <si>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</si>
  <si>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</si>
  <si>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</si>
  <si>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</si>
  <si>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</si>
  <si>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</si>
  <si>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</si>
  <si>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</si>
  <si>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</si>
  <si>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</si>
  <si>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</si>
  <si>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</si>
  <si>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</si>
  <si>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</si>
  <si>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</si>
  <si>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</si>
  <si>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</si>
  <si>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</si>
  <si>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</si>
  <si>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</si>
  <si>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</si>
  <si>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</si>
  <si>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</si>
  <si>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</si>
  <si>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</si>
  <si>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</si>
  <si>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</si>
  <si>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</si>
  <si>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</si>
  <si>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</si>
  <si>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</si>
  <si>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</si>
  <si>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</si>
  <si>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</si>
  <si>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</si>
  <si>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</si>
  <si>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</si>
  <si>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</si>
  <si>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</si>
  <si>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</si>
  <si>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</si>
  <si>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</si>
  <si>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</si>
  <si>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</si>
  <si>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</si>
  <si>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</si>
  <si>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</si>
  <si>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</si>
  <si>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</si>
  <si>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</si>
  <si>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</si>
  <si>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</si>
  <si>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</si>
  <si>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</si>
  <si>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</si>
  <si>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4.28</t>
  </si>
  <si>
    <t>▲ 5.36</t>
  </si>
  <si>
    <t>▲ 9.35</t>
  </si>
  <si>
    <t>水道事業会計</t>
  </si>
  <si>
    <t>一般会計</t>
  </si>
  <si>
    <t>下水道事業会計</t>
  </si>
  <si>
    <t>国民健康保険特別会計</t>
  </si>
  <si>
    <t>後期高齢者医療特別会計</t>
  </si>
  <si>
    <t>奨学金特別会計</t>
  </si>
  <si>
    <t>その他会計（赤字）</t>
  </si>
  <si>
    <t>その他会計（黒字）</t>
  </si>
  <si>
    <t>R01</t>
    <phoneticPr fontId="5"/>
  </si>
  <si>
    <t>R02</t>
    <phoneticPr fontId="5"/>
  </si>
  <si>
    <t>R03</t>
    <phoneticPr fontId="5"/>
  </si>
  <si>
    <t>R04</t>
    <phoneticPr fontId="5"/>
  </si>
  <si>
    <t>R05</t>
    <phoneticPr fontId="5"/>
  </si>
  <si>
    <t>-</t>
    <phoneticPr fontId="2"/>
  </si>
  <si>
    <t>吉富町土地開発公社</t>
    <rPh sb="0" eb="3">
      <t>ヨシトミマチ</t>
    </rPh>
    <rPh sb="3" eb="9">
      <t>トチカイハツコウシャ</t>
    </rPh>
    <phoneticPr fontId="10"/>
  </si>
  <si>
    <t>㈱ツクローネ吉富</t>
    <rPh sb="6" eb="8">
      <t>ヨシトミ</t>
    </rPh>
    <phoneticPr fontId="10"/>
  </si>
  <si>
    <t>地域振興基金</t>
  </si>
  <si>
    <t>地域福祉基金</t>
    <rPh sb="5" eb="6">
      <t>カネ</t>
    </rPh>
    <phoneticPr fontId="2"/>
  </si>
  <si>
    <t>-</t>
    <phoneticPr fontId="2"/>
  </si>
  <si>
    <t>-</t>
    <phoneticPr fontId="2"/>
  </si>
  <si>
    <t>上毛町外一市一町矢方池土木組合</t>
    <rPh sb="0" eb="3">
      <t>コウゲマチ</t>
    </rPh>
    <rPh sb="3" eb="4">
      <t>ソト</t>
    </rPh>
    <rPh sb="4" eb="5">
      <t>イチ</t>
    </rPh>
    <rPh sb="5" eb="6">
      <t>シ</t>
    </rPh>
    <rPh sb="6" eb="8">
      <t>カズチョウ</t>
    </rPh>
    <rPh sb="8" eb="10">
      <t>ヤカタ</t>
    </rPh>
    <rPh sb="10" eb="11">
      <t>イケ</t>
    </rPh>
    <rPh sb="11" eb="13">
      <t>ドボク</t>
    </rPh>
    <rPh sb="13" eb="15">
      <t>クミアイ</t>
    </rPh>
    <phoneticPr fontId="2"/>
  </si>
  <si>
    <t>吉富町外１町環境衛生事務組合</t>
    <rPh sb="0" eb="3">
      <t>ヨシトミマチ</t>
    </rPh>
    <rPh sb="3" eb="4">
      <t>ソト</t>
    </rPh>
    <rPh sb="5" eb="6">
      <t>マチ</t>
    </rPh>
    <rPh sb="6" eb="8">
      <t>カンキョウ</t>
    </rPh>
    <rPh sb="8" eb="10">
      <t>エイセイ</t>
    </rPh>
    <rPh sb="10" eb="12">
      <t>ジム</t>
    </rPh>
    <rPh sb="12" eb="14">
      <t>クミアイ</t>
    </rPh>
    <phoneticPr fontId="2"/>
  </si>
  <si>
    <t>吉富町外一市中学校組合</t>
    <rPh sb="0" eb="3">
      <t>ヨシトミマチ</t>
    </rPh>
    <rPh sb="3" eb="4">
      <t>ホカ</t>
    </rPh>
    <rPh sb="4" eb="5">
      <t>イチ</t>
    </rPh>
    <rPh sb="5" eb="6">
      <t>シ</t>
    </rPh>
    <rPh sb="6" eb="9">
      <t>チュウガッコウ</t>
    </rPh>
    <rPh sb="9" eb="11">
      <t>クミアイ</t>
    </rPh>
    <phoneticPr fontId="2"/>
  </si>
  <si>
    <t>福岡県市町村消防団員等公務災害補償組合</t>
    <rPh sb="0" eb="3">
      <t>フクオカケン</t>
    </rPh>
    <rPh sb="3" eb="6">
      <t>シチョウソン</t>
    </rPh>
    <rPh sb="6" eb="9">
      <t>ショウボウダン</t>
    </rPh>
    <rPh sb="9" eb="10">
      <t>イン</t>
    </rPh>
    <rPh sb="10" eb="11">
      <t>ナド</t>
    </rPh>
    <rPh sb="11" eb="13">
      <t>コウム</t>
    </rPh>
    <rPh sb="13" eb="15">
      <t>サイガイ</t>
    </rPh>
    <rPh sb="15" eb="17">
      <t>ホショウ</t>
    </rPh>
    <rPh sb="17" eb="19">
      <t>クミアイ</t>
    </rPh>
    <phoneticPr fontId="2"/>
  </si>
  <si>
    <t>福岡県市町村職員退職手当組合（一般会計）</t>
    <rPh sb="0" eb="3">
      <t>フクオカケン</t>
    </rPh>
    <rPh sb="3" eb="6">
      <t>シチョウソン</t>
    </rPh>
    <rPh sb="6" eb="14">
      <t>ショクインタイショクテアテクミアイ</t>
    </rPh>
    <rPh sb="15" eb="19">
      <t>イッパンカイケイ</t>
    </rPh>
    <phoneticPr fontId="2"/>
  </si>
  <si>
    <t>福岡県市町村職員退職手当組合（基金特別会計）</t>
    <rPh sb="0" eb="3">
      <t>フクオカケン</t>
    </rPh>
    <rPh sb="3" eb="6">
      <t>シチョウソン</t>
    </rPh>
    <rPh sb="6" eb="14">
      <t>ショクインタイショクテアテクミアイ</t>
    </rPh>
    <rPh sb="15" eb="21">
      <t>キキントクベツカイケイ</t>
    </rPh>
    <phoneticPr fontId="2"/>
  </si>
  <si>
    <t>福岡県自治会館管理組合</t>
    <rPh sb="0" eb="3">
      <t>フクオカケン</t>
    </rPh>
    <rPh sb="3" eb="11">
      <t>ジチカイカンカンリクミアイ</t>
    </rPh>
    <phoneticPr fontId="2"/>
  </si>
  <si>
    <t>豊前市外二町財産組合</t>
    <rPh sb="0" eb="3">
      <t>ブゼンシ</t>
    </rPh>
    <rPh sb="3" eb="4">
      <t>ホカ</t>
    </rPh>
    <rPh sb="4" eb="5">
      <t>フタ</t>
    </rPh>
    <rPh sb="5" eb="6">
      <t>マチ</t>
    </rPh>
    <rPh sb="6" eb="8">
      <t>ザイサン</t>
    </rPh>
    <rPh sb="8" eb="10">
      <t>クミアイ</t>
    </rPh>
    <phoneticPr fontId="2"/>
  </si>
  <si>
    <t>京築広域市町村圏事務組合</t>
    <rPh sb="0" eb="4">
      <t>ケイチクコウイキ</t>
    </rPh>
    <rPh sb="4" eb="7">
      <t>シチョウソン</t>
    </rPh>
    <rPh sb="7" eb="8">
      <t>ケン</t>
    </rPh>
    <rPh sb="8" eb="10">
      <t>ジム</t>
    </rPh>
    <rPh sb="10" eb="12">
      <t>クミアイ</t>
    </rPh>
    <phoneticPr fontId="2"/>
  </si>
  <si>
    <t>築上郡自治会館等資産管理組合</t>
    <rPh sb="0" eb="3">
      <t>チクジョウグン</t>
    </rPh>
    <rPh sb="3" eb="7">
      <t>ジチカイカン</t>
    </rPh>
    <rPh sb="7" eb="8">
      <t>ナド</t>
    </rPh>
    <rPh sb="8" eb="10">
      <t>シサン</t>
    </rPh>
    <rPh sb="10" eb="14">
      <t>カンリクミアイ</t>
    </rPh>
    <phoneticPr fontId="2"/>
  </si>
  <si>
    <t>豊前市外二町清掃施設組合</t>
    <rPh sb="0" eb="3">
      <t>ブゼンシ</t>
    </rPh>
    <rPh sb="3" eb="4">
      <t>ホカ</t>
    </rPh>
    <rPh sb="4" eb="5">
      <t>フタ</t>
    </rPh>
    <rPh sb="5" eb="6">
      <t>マチ</t>
    </rPh>
    <rPh sb="6" eb="8">
      <t>セイソウ</t>
    </rPh>
    <rPh sb="8" eb="10">
      <t>シセツ</t>
    </rPh>
    <rPh sb="10" eb="12">
      <t>クミアイ</t>
    </rPh>
    <phoneticPr fontId="2"/>
  </si>
  <si>
    <t>福岡県自治振興組合（一般会計）</t>
    <rPh sb="0" eb="3">
      <t>フクオカケン</t>
    </rPh>
    <rPh sb="3" eb="5">
      <t>ジチ</t>
    </rPh>
    <rPh sb="5" eb="9">
      <t>シンコウクミアイ</t>
    </rPh>
    <rPh sb="10" eb="14">
      <t>イッパンカイケイ</t>
    </rPh>
    <phoneticPr fontId="2"/>
  </si>
  <si>
    <t>福岡県自治振興組合（公文書館事業特別会計）</t>
    <rPh sb="0" eb="3">
      <t>フクオカケン</t>
    </rPh>
    <rPh sb="3" eb="9">
      <t>ジチシンコウクミアイ</t>
    </rPh>
    <rPh sb="10" eb="20">
      <t>コウブンショカンジギョウトクベツカイケイ</t>
    </rPh>
    <phoneticPr fontId="2"/>
  </si>
  <si>
    <t>京築地区水道企業団</t>
    <rPh sb="0" eb="2">
      <t>ケイチク</t>
    </rPh>
    <rPh sb="2" eb="4">
      <t>チク</t>
    </rPh>
    <rPh sb="4" eb="9">
      <t>スイドウキギョウダン</t>
    </rPh>
    <phoneticPr fontId="2"/>
  </si>
  <si>
    <t>福岡県介護保険広域連合（一般会計）</t>
    <rPh sb="0" eb="3">
      <t>フクオカケン</t>
    </rPh>
    <rPh sb="3" eb="11">
      <t>カイゴホケンコウイキレンゴウ</t>
    </rPh>
    <rPh sb="12" eb="16">
      <t>イッパンカイケイ</t>
    </rPh>
    <phoneticPr fontId="2"/>
  </si>
  <si>
    <t>福岡県介護保険広域連合（介護保険事業特別会計）</t>
    <rPh sb="0" eb="3">
      <t>フクオカケン</t>
    </rPh>
    <rPh sb="3" eb="11">
      <t>カイゴホケンコウイキレンゴウ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</si>
  <si>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10">
      <t>コウキコウレイシャイリョウ</t>
    </rPh>
    <rPh sb="10" eb="14">
      <t>コウイキレンゴウ</t>
    </rPh>
    <rPh sb="15" eb="19">
      <t>イッパンカイケイ</t>
    </rPh>
    <phoneticPr fontId="2"/>
  </si>
  <si>
    <t>福岡県後期高齢者医療広域連合（後期高齢者医療特別会計）</t>
    <rPh sb="0" eb="14">
      <t>フクオカケンコウキコウレイシャイリョウコウイキレンゴウ</t>
    </rPh>
    <rPh sb="15" eb="17">
      <t>コウキ</t>
    </rPh>
    <rPh sb="17" eb="20">
      <t>コウレイシャ</t>
    </rPh>
    <rPh sb="20" eb="22">
      <t>イリョウ</t>
    </rPh>
    <rPh sb="22" eb="24">
      <t>トクベツ</t>
    </rPh>
    <rPh sb="24" eb="26">
      <t>カイケイ</t>
    </rPh>
    <phoneticPr fontId="2"/>
  </si>
  <si>
    <t>法適用企業</t>
    <rPh sb="0" eb="5">
      <t>ホウテキヨウキギョウ</t>
    </rPh>
    <phoneticPr fontId="2"/>
  </si>
  <si>
    <t>災害対策基金</t>
    <rPh sb="5" eb="6">
      <t>キン</t>
    </rPh>
    <phoneticPr fontId="2"/>
  </si>
  <si>
    <t>-</t>
    <phoneticPr fontId="2"/>
  </si>
  <si>
    <t>公共施設等整備基金</t>
    <phoneticPr fontId="2"/>
  </si>
  <si>
    <t>公共下水道事業費基金</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</si>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</sst>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5697-4C01-9E8E-D4CDB8F978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56636</c:v>
                </c:pt>
                <c:pt idx="1">
                  <c:v>60064</c:v>
                </c:pt>
                <c:pt idx="2">
                  <c:v>85624</c:v>
                </c:pt>
                <c:pt idx="3">
                  <c:v>43657</c:v>
                </c:pt>
                <c:pt idx="4">
                  <c:v>54793</c:v>
                </c:pt>
              </c:numCache>
            </c:numRef>
          </c:val>
          <c:smooth val="0"/>
          <c:extLst>
            <c:ext xmlns:c16="http://schemas.microsoft.com/office/drawing/2014/chart" uri="{C3380CC4-5D6E-409C-BE32-E72D297353CC}">
              <c16:uniqueId val="{00000001-5697-4C01-9E8E-D4CDB8F97819}"/>
            </c:ext>
          </c:extLst>
        </c:ser>
        <c:dLbls>
          <c:showLegendKey val="0"/>
          <c:showVal val="0"/>
          <c:showCatName val="0"/>
          <c:showSerName val="0"/>
          <c:showPercent val="0"/>
          <c:showBubbleSize val="0"/>
        </c:dLbls>
        <c:marker val="1"/>
        <c:smooth val="0"/>
        <c:axId val="590875624"/>
        <c:axId val="590283216"/>
      </c:lineChart>
      <c:catAx>
        <c:axId val="590875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90283216"/>
        <c:crosses val="autoZero"/>
        <c:auto val="1"/>
        <c:lblAlgn val="ctr"/>
        <c:lblOffset val="100"/>
        <c:tickLblSkip val="1"/>
        <c:tickMarkSkip val="1"/>
        <c:noMultiLvlLbl val="0"/>
      </c:catAx>
      <c:valAx>
        <c:axId val="5902832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90875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15.21</c:v>
                </c:pt>
                <c:pt idx="1">
                  <c:v>9.1</c:v>
                </c:pt>
                <c:pt idx="2">
                  <c:v>9.59</c:v>
                </c:pt>
                <c:pt idx="3">
                  <c:v>12.07</c:v>
                </c:pt>
                <c:pt idx="4">
                  <c:v>10.199999999999999</c:v>
                </c:pt>
              </c:numCache>
            </c:numRef>
          </c:val>
          <c:extLst>
            <c:ext xmlns:c16="http://schemas.microsoft.com/office/drawing/2014/chart" uri="{C3380CC4-5D6E-409C-BE32-E72D297353CC}">
              <c16:uniqueId val="{00000000-3D6A-496B-9254-A6A10D1C51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50.74</c:v>
                </c:pt>
                <c:pt idx="1">
                  <c:v>55.62</c:v>
                </c:pt>
                <c:pt idx="2">
                  <c:v>56.01</c:v>
                </c:pt>
                <c:pt idx="3">
                  <c:v>61.11</c:v>
                </c:pt>
                <c:pt idx="4">
                  <c:v>57.95</c:v>
                </c:pt>
              </c:numCache>
            </c:numRef>
          </c:val>
          <c:extLst>
            <c:ext xmlns:c16="http://schemas.microsoft.com/office/drawing/2014/chart" uri="{C3380CC4-5D6E-409C-BE32-E72D297353CC}">
              <c16:uniqueId val="{00000001-3D6A-496B-9254-A6A10D1C516F}"/>
            </c:ext>
          </c:extLst>
        </c:ser>
        <c:dLbls>
          <c:showLegendKey val="0"/>
          <c:showVal val="0"/>
          <c:showCatName val="0"/>
          <c:showSerName val="0"/>
          <c:showPercent val="0"/>
          <c:showBubbleSize val="0"/>
        </c:dLbls>
        <c:gapWidth val="250"/>
        <c:overlap val="100"/>
        <c:axId val="527993200"/>
        <c:axId val="527991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-4.28</c:v>
                </c:pt>
                <c:pt idx="1">
                  <c:v>-5.36</c:v>
                </c:pt>
                <c:pt idx="2">
                  <c:v>1.1399999999999999</c:v>
                </c:pt>
                <c:pt idx="3">
                  <c:v>2.5299999999999998</c:v>
                </c:pt>
                <c:pt idx="4">
                  <c:v>-9.35</c:v>
                </c:pt>
              </c:numCache>
            </c:numRef>
          </c:val>
          <c:smooth val="0"/>
          <c:extLst>
            <c:ext xmlns:c16="http://schemas.microsoft.com/office/drawing/2014/chart" uri="{C3380CC4-5D6E-409C-BE32-E72D297353CC}">
              <c16:uniqueId val="{00000002-3D6A-496B-9254-A6A10D1C516F}"/>
            </c:ext>
          </c:extLst>
        </c:ser>
        <c:dLbls>
          <c:showLegendKey val="0"/>
          <c:showVal val="0"/>
          <c:showCatName val="0"/>
          <c:showSerName val="0"/>
          <c:showPercent val="0"/>
          <c:showBubbleSize val="0"/>
        </c:dLbls>
        <c:marker val="1"/>
        <c:smooth val="0"/>
        <c:axId val="527993200"/>
        <c:axId val="527991632"/>
      </c:lineChart>
      <c:catAx>
        <c:axId val="52799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7991632"/>
        <c:crosses val="autoZero"/>
        <c:auto val="1"/>
        <c:lblAlgn val="ctr"/>
        <c:lblOffset val="100"/>
        <c:tickLblSkip val="1"/>
        <c:tickMarkSkip val="1"/>
        <c:noMultiLvlLbl val="0"/>
      </c:catAx>
      <c:valAx>
        <c:axId val="527991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799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599-4B6A-8FF4-B9972B6494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599-4B6A-8FF4-B9972B64941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599-4B6A-8FF4-B9972B64941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599-4B6A-8FF4-B9972B649417}"/>
            </c:ext>
          </c:extLst>
        </c:ser>
        <c:ser>
          <c:idx val="4"/>
          <c:order val="4"/>
          <c:tx>
            <c:strRef>
              <c:f>データシート!$A$31</c:f>
              <c:strCache>
                <c:ptCount val="1"/>
                <c:pt idx="0">
                  <c:v>奨学金特別会計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c:v>
                </c:pt>
                <c:pt idx="2">
                  <c:v>#N/A</c:v>
                </c:pt>
                <c:pt idx="3">
                  <c:v>0.37</c:v>
                </c:pt>
                <c:pt idx="4">
                  <c:v>#N/A</c:v>
                </c:pt>
                <c:pt idx="5">
                  <c:v>0.38</c:v>
                </c:pt>
                <c:pt idx="6">
                  <c:v>#N/A</c:v>
                </c:pt>
                <c:pt idx="7">
                  <c:v>0.35</c:v>
                </c:pt>
                <c:pt idx="8">
                  <c:v>#N/A</c:v>
                </c:pt>
                <c:pt idx="9">
                  <c:v>0</c:v>
                </c:pt>
              </c:numCache>
            </c:numRef>
          </c:val>
          <c:extLst>
            <c:ext xmlns:c16="http://schemas.microsoft.com/office/drawing/2014/chart" uri="{C3380CC4-5D6E-409C-BE32-E72D297353CC}">
              <c16:uniqueId val="{00000004-B599-4B6A-8FF4-B9972B64941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0.12</c:v>
                </c:pt>
                <c:pt idx="2">
                  <c:v>#N/A</c:v>
                </c:pt>
                <c:pt idx="3">
                  <c:v>0.12</c:v>
                </c:pt>
                <c:pt idx="4">
                  <c:v>#N/A</c:v>
                </c:pt>
                <c:pt idx="5">
                  <c:v>0.11</c:v>
                </c:pt>
                <c:pt idx="6">
                  <c:v>#N/A</c:v>
                </c:pt>
                <c:pt idx="7">
                  <c:v>0.11</c:v>
                </c:pt>
                <c:pt idx="8">
                  <c:v>#N/A</c:v>
                </c:pt>
                <c:pt idx="9">
                  <c:v>0.12</c:v>
                </c:pt>
              </c:numCache>
            </c:numRef>
          </c:val>
          <c:extLst>
            <c:ext xmlns:c16="http://schemas.microsoft.com/office/drawing/2014/chart" uri="{C3380CC4-5D6E-409C-BE32-E72D297353CC}">
              <c16:uniqueId val="{00000005-B599-4B6A-8FF4-B9972B64941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0.28999999999999998</c:v>
                </c:pt>
                <c:pt idx="2">
                  <c:v>#N/A</c:v>
                </c:pt>
                <c:pt idx="3">
                  <c:v>0.51</c:v>
                </c:pt>
                <c:pt idx="4">
                  <c:v>#N/A</c:v>
                </c:pt>
                <c:pt idx="5">
                  <c:v>1.1200000000000001</c:v>
                </c:pt>
                <c:pt idx="6">
                  <c:v>#N/A</c:v>
                </c:pt>
                <c:pt idx="7">
                  <c:v>0.77</c:v>
                </c:pt>
                <c:pt idx="8">
                  <c:v>#N/A</c:v>
                </c:pt>
                <c:pt idx="9">
                  <c:v>0.9</c:v>
                </c:pt>
              </c:numCache>
            </c:numRef>
          </c:val>
          <c:extLst>
            <c:ext xmlns:c16="http://schemas.microsoft.com/office/drawing/2014/chart" uri="{C3380CC4-5D6E-409C-BE32-E72D297353CC}">
              <c16:uniqueId val="{00000006-B599-4B6A-8FF4-B9972B64941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2.84</c:v>
                </c:pt>
                <c:pt idx="2">
                  <c:v>#N/A</c:v>
                </c:pt>
                <c:pt idx="3">
                  <c:v>4.45</c:v>
                </c:pt>
                <c:pt idx="4">
                  <c:v>#N/A</c:v>
                </c:pt>
                <c:pt idx="5">
                  <c:v>4.43</c:v>
                </c:pt>
                <c:pt idx="6">
                  <c:v>#N/A</c:v>
                </c:pt>
                <c:pt idx="7">
                  <c:v>4.68</c:v>
                </c:pt>
                <c:pt idx="8">
                  <c:v>#N/A</c:v>
                </c:pt>
                <c:pt idx="9">
                  <c:v>5.0599999999999996</c:v>
                </c:pt>
              </c:numCache>
            </c:numRef>
          </c:val>
          <c:extLst>
            <c:ext xmlns:c16="http://schemas.microsoft.com/office/drawing/2014/chart" uri="{C3380CC4-5D6E-409C-BE32-E72D297353CC}">
              <c16:uniqueId val="{00000007-B599-4B6A-8FF4-B9972B64941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14.91</c:v>
                </c:pt>
                <c:pt idx="2">
                  <c:v>#N/A</c:v>
                </c:pt>
                <c:pt idx="3">
                  <c:v>8.7200000000000006</c:v>
                </c:pt>
                <c:pt idx="4">
                  <c:v>#N/A</c:v>
                </c:pt>
                <c:pt idx="5">
                  <c:v>9.1999999999999993</c:v>
                </c:pt>
                <c:pt idx="6">
                  <c:v>#N/A</c:v>
                </c:pt>
                <c:pt idx="7">
                  <c:v>11.71</c:v>
                </c:pt>
                <c:pt idx="8">
                  <c:v>#N/A</c:v>
                </c:pt>
                <c:pt idx="9">
                  <c:v>10.19</c:v>
                </c:pt>
              </c:numCache>
            </c:numRef>
          </c:val>
          <c:extLst>
            <c:ext xmlns:c16="http://schemas.microsoft.com/office/drawing/2014/chart" uri="{C3380CC4-5D6E-409C-BE32-E72D297353CC}">
              <c16:uniqueId val="{00000008-B599-4B6A-8FF4-B9972B64941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7.7</c:v>
                </c:pt>
                <c:pt idx="2">
                  <c:v>#N/A</c:v>
                </c:pt>
                <c:pt idx="3">
                  <c:v>8.01</c:v>
                </c:pt>
                <c:pt idx="4">
                  <c:v>#N/A</c:v>
                </c:pt>
                <c:pt idx="5">
                  <c:v>8.39</c:v>
                </c:pt>
                <c:pt idx="6">
                  <c:v>#N/A</c:v>
                </c:pt>
                <c:pt idx="7">
                  <c:v>9.42</c:v>
                </c:pt>
                <c:pt idx="8">
                  <c:v>#N/A</c:v>
                </c:pt>
                <c:pt idx="9">
                  <c:v>10.84</c:v>
                </c:pt>
              </c:numCache>
            </c:numRef>
          </c:val>
          <c:extLst>
            <c:ext xmlns:c16="http://schemas.microsoft.com/office/drawing/2014/chart" uri="{C3380CC4-5D6E-409C-BE32-E72D297353CC}">
              <c16:uniqueId val="{00000009-B599-4B6A-8FF4-B9972B649417}"/>
            </c:ext>
          </c:extLst>
        </c:ser>
        <c:dLbls>
          <c:showLegendKey val="0"/>
          <c:showVal val="0"/>
          <c:showCatName val="0"/>
          <c:showSerName val="0"/>
          <c:showPercent val="0"/>
          <c:showBubbleSize val="0"/>
        </c:dLbls>
        <c:gapWidth val="150"/>
        <c:overlap val="100"/>
        <c:axId val="527996336"/>
        <c:axId val="527990848"/>
      </c:barChart>
      <c:catAx>
        <c:axId val="52799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7990848"/>
        <c:crosses val="autoZero"/>
        <c:auto val="1"/>
        <c:lblAlgn val="ctr"/>
        <c:lblOffset val="100"/>
        <c:tickLblSkip val="1"/>
        <c:tickMarkSkip val="1"/>
        <c:noMultiLvlLbl val="0"/>
      </c:catAx>
      <c:valAx>
        <c:axId val="527990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7996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273</c:v>
                </c:pt>
                <c:pt idx="5">
                  <c:v>298</c:v>
                </c:pt>
                <c:pt idx="8">
                  <c:v>302</c:v>
                </c:pt>
                <c:pt idx="11">
                  <c:v>286</c:v>
                </c:pt>
                <c:pt idx="14">
                  <c:v>284</c:v>
                </c:pt>
              </c:numCache>
            </c:numRef>
          </c:val>
          <c:extLst>
            <c:ext xmlns:c16="http://schemas.microsoft.com/office/drawing/2014/chart" uri="{C3380CC4-5D6E-409C-BE32-E72D297353CC}">
              <c16:uniqueId val="{00000000-1504-4980-884C-9FAFD3D7B2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04-4980-884C-9FAFD3D7B2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32</c:v>
                </c:pt>
                <c:pt idx="3">
                  <c:v>35</c:v>
                </c:pt>
                <c:pt idx="6">
                  <c:v>35</c:v>
                </c:pt>
                <c:pt idx="9">
                  <c:v>29</c:v>
                </c:pt>
                <c:pt idx="12">
                  <c:v>25</c:v>
                </c:pt>
              </c:numCache>
            </c:numRef>
          </c:val>
          <c:extLst>
            <c:ext xmlns:c16="http://schemas.microsoft.com/office/drawing/2014/chart" uri="{C3380CC4-5D6E-409C-BE32-E72D297353CC}">
              <c16:uniqueId val="{00000002-1504-4980-884C-9FAFD3D7B2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1</c:v>
                </c:pt>
                <c:pt idx="12">
                  <c:v>2</c:v>
                </c:pt>
              </c:numCache>
            </c:numRef>
          </c:val>
          <c:extLst>
            <c:ext xmlns:c16="http://schemas.microsoft.com/office/drawing/2014/chart" uri="{C3380CC4-5D6E-409C-BE32-E72D297353CC}">
              <c16:uniqueId val="{00000003-1504-4980-884C-9FAFD3D7B2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130</c:v>
                </c:pt>
                <c:pt idx="3">
                  <c:v>131</c:v>
                </c:pt>
                <c:pt idx="6">
                  <c:v>136</c:v>
                </c:pt>
                <c:pt idx="9">
                  <c:v>139</c:v>
                </c:pt>
                <c:pt idx="12">
                  <c:v>141</c:v>
                </c:pt>
              </c:numCache>
            </c:numRef>
          </c:val>
          <c:extLst>
            <c:ext xmlns:c16="http://schemas.microsoft.com/office/drawing/2014/chart" uri="{C3380CC4-5D6E-409C-BE32-E72D297353CC}">
              <c16:uniqueId val="{00000004-1504-4980-884C-9FAFD3D7B2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04-4980-884C-9FAFD3D7B2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04-4980-884C-9FAFD3D7B2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262</c:v>
                </c:pt>
                <c:pt idx="3">
                  <c:v>288</c:v>
                </c:pt>
                <c:pt idx="6">
                  <c:v>296</c:v>
                </c:pt>
                <c:pt idx="9">
                  <c:v>319</c:v>
                </c:pt>
                <c:pt idx="12">
                  <c:v>319</c:v>
                </c:pt>
              </c:numCache>
            </c:numRef>
          </c:val>
          <c:extLst>
            <c:ext xmlns:c16="http://schemas.microsoft.com/office/drawing/2014/chart" uri="{C3380CC4-5D6E-409C-BE32-E72D297353CC}">
              <c16:uniqueId val="{00000007-1504-4980-884C-9FAFD3D7B2C8}"/>
            </c:ext>
          </c:extLst>
        </c:ser>
        <c:dLbls>
          <c:showLegendKey val="0"/>
          <c:showVal val="0"/>
          <c:showCatName val="0"/>
          <c:showSerName val="0"/>
          <c:showPercent val="0"/>
          <c:showBubbleSize val="0"/>
        </c:dLbls>
        <c:gapWidth val="100"/>
        <c:overlap val="100"/>
        <c:axId val="527993592"/>
        <c:axId val="527994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151</c:v>
                </c:pt>
                <c:pt idx="2">
                  <c:v>#N/A</c:v>
                </c:pt>
                <c:pt idx="3">
                  <c:v>#N/A</c:v>
                </c:pt>
                <c:pt idx="4">
                  <c:v>156</c:v>
                </c:pt>
                <c:pt idx="5">
                  <c:v>#N/A</c:v>
                </c:pt>
                <c:pt idx="6">
                  <c:v>#N/A</c:v>
                </c:pt>
                <c:pt idx="7">
                  <c:v>165</c:v>
                </c:pt>
                <c:pt idx="8">
                  <c:v>#N/A</c:v>
                </c:pt>
                <c:pt idx="9">
                  <c:v>#N/A</c:v>
                </c:pt>
                <c:pt idx="10">
                  <c:v>202</c:v>
                </c:pt>
                <c:pt idx="11">
                  <c:v>#N/A</c:v>
                </c:pt>
                <c:pt idx="12">
                  <c:v>#N/A</c:v>
                </c:pt>
                <c:pt idx="13">
                  <c:v>203</c:v>
                </c:pt>
                <c:pt idx="14">
                  <c:v>#N/A</c:v>
                </c:pt>
              </c:numCache>
            </c:numRef>
          </c:val>
          <c:smooth val="0"/>
          <c:extLst>
            <c:ext xmlns:c16="http://schemas.microsoft.com/office/drawing/2014/chart" uri="{C3380CC4-5D6E-409C-BE32-E72D297353CC}">
              <c16:uniqueId val="{00000008-1504-4980-884C-9FAFD3D7B2C8}"/>
            </c:ext>
          </c:extLst>
        </c:ser>
        <c:dLbls>
          <c:showLegendKey val="0"/>
          <c:showVal val="0"/>
          <c:showCatName val="0"/>
          <c:showSerName val="0"/>
          <c:showPercent val="0"/>
          <c:showBubbleSize val="0"/>
        </c:dLbls>
        <c:marker val="1"/>
        <c:smooth val="0"/>
        <c:axId val="527993592"/>
        <c:axId val="527994376"/>
      </c:lineChart>
      <c:catAx>
        <c:axId val="527993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7994376"/>
        <c:crosses val="autoZero"/>
        <c:auto val="1"/>
        <c:lblAlgn val="ctr"/>
        <c:lblOffset val="100"/>
        <c:tickLblSkip val="1"/>
        <c:tickMarkSkip val="1"/>
        <c:noMultiLvlLbl val="0"/>
      </c:catAx>
      <c:valAx>
        <c:axId val="527994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7993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3329</c:v>
                </c:pt>
                <c:pt idx="5">
                  <c:v>3375</c:v>
                </c:pt>
                <c:pt idx="8">
                  <c:v>3284</c:v>
                </c:pt>
                <c:pt idx="11">
                  <c:v>3185</c:v>
                </c:pt>
                <c:pt idx="14">
                  <c:v>3041</c:v>
                </c:pt>
              </c:numCache>
            </c:numRef>
          </c:val>
          <c:extLst>
            <c:ext xmlns:c16="http://schemas.microsoft.com/office/drawing/2014/chart" uri="{C3380CC4-5D6E-409C-BE32-E72D297353CC}">
              <c16:uniqueId val="{00000000-C31C-4657-ABF1-1613FD06D5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621</c:v>
                </c:pt>
                <c:pt idx="5">
                  <c:v>677</c:v>
                </c:pt>
                <c:pt idx="8">
                  <c:v>722</c:v>
                </c:pt>
                <c:pt idx="11">
                  <c:v>801</c:v>
                </c:pt>
                <c:pt idx="14">
                  <c:v>814</c:v>
                </c:pt>
              </c:numCache>
            </c:numRef>
          </c:val>
          <c:extLst>
            <c:ext xmlns:c16="http://schemas.microsoft.com/office/drawing/2014/chart" uri="{C3380CC4-5D6E-409C-BE32-E72D297353CC}">
              <c16:uniqueId val="{00000001-C31C-4657-ABF1-1613FD06D5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2390</c:v>
                </c:pt>
                <c:pt idx="5">
                  <c:v>2567</c:v>
                </c:pt>
                <c:pt idx="8">
                  <c:v>2743</c:v>
                </c:pt>
                <c:pt idx="11">
                  <c:v>2841</c:v>
                </c:pt>
                <c:pt idx="14">
                  <c:v>3014</c:v>
                </c:pt>
              </c:numCache>
            </c:numRef>
          </c:val>
          <c:extLst>
            <c:ext xmlns:c16="http://schemas.microsoft.com/office/drawing/2014/chart" uri="{C3380CC4-5D6E-409C-BE32-E72D297353CC}">
              <c16:uniqueId val="{00000002-C31C-4657-ABF1-1613FD06D5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1C-4657-ABF1-1613FD06D5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1C-4657-ABF1-1613FD06D5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1C-4657-ABF1-1613FD06D5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320</c:v>
                </c:pt>
                <c:pt idx="3">
                  <c:v>380</c:v>
                </c:pt>
                <c:pt idx="6">
                  <c:v>385</c:v>
                </c:pt>
                <c:pt idx="9">
                  <c:v>354</c:v>
                </c:pt>
                <c:pt idx="12">
                  <c:v>371</c:v>
                </c:pt>
              </c:numCache>
            </c:numRef>
          </c:val>
          <c:extLst>
            <c:ext xmlns:c16="http://schemas.microsoft.com/office/drawing/2014/chart" uri="{C3380CC4-5D6E-409C-BE32-E72D297353CC}">
              <c16:uniqueId val="{00000006-C31C-4657-ABF1-1613FD06D5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215</c:v>
                </c:pt>
                <c:pt idx="3">
                  <c:v>184</c:v>
                </c:pt>
                <c:pt idx="6">
                  <c:v>152</c:v>
                </c:pt>
                <c:pt idx="9">
                  <c:v>128</c:v>
                </c:pt>
                <c:pt idx="12">
                  <c:v>147</c:v>
                </c:pt>
              </c:numCache>
            </c:numRef>
          </c:val>
          <c:extLst>
            <c:ext xmlns:c16="http://schemas.microsoft.com/office/drawing/2014/chart" uri="{C3380CC4-5D6E-409C-BE32-E72D297353CC}">
              <c16:uniqueId val="{00000007-C31C-4657-ABF1-1613FD06D5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2697</c:v>
                </c:pt>
                <c:pt idx="3">
                  <c:v>2751</c:v>
                </c:pt>
                <c:pt idx="6">
                  <c:v>2767</c:v>
                </c:pt>
                <c:pt idx="9">
                  <c:v>2695</c:v>
                </c:pt>
                <c:pt idx="12">
                  <c:v>2868</c:v>
                </c:pt>
              </c:numCache>
            </c:numRef>
          </c:val>
          <c:extLst>
            <c:ext xmlns:c16="http://schemas.microsoft.com/office/drawing/2014/chart" uri="{C3380CC4-5D6E-409C-BE32-E72D297353CC}">
              <c16:uniqueId val="{00000008-C31C-4657-ABF1-1613FD06D5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1C-4657-ABF1-1613FD06D5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3390</c:v>
                </c:pt>
                <c:pt idx="3">
                  <c:v>3412</c:v>
                </c:pt>
                <c:pt idx="6">
                  <c:v>3499</c:v>
                </c:pt>
                <c:pt idx="9">
                  <c:v>3389</c:v>
                </c:pt>
                <c:pt idx="12">
                  <c:v>3192</c:v>
                </c:pt>
              </c:numCache>
            </c:numRef>
          </c:val>
          <c:extLst>
            <c:ext xmlns:c16="http://schemas.microsoft.com/office/drawing/2014/chart" uri="{C3380CC4-5D6E-409C-BE32-E72D297353CC}">
              <c16:uniqueId val="{0000000A-C31C-4657-ABF1-1613FD06D58F}"/>
            </c:ext>
          </c:extLst>
        </c:ser>
        <c:dLbls>
          <c:showLegendKey val="0"/>
          <c:showVal val="0"/>
          <c:showCatName val="0"/>
          <c:showSerName val="0"/>
          <c:showPercent val="0"/>
          <c:showBubbleSize val="0"/>
        </c:dLbls>
        <c:gapWidth val="100"/>
        <c:overlap val="100"/>
        <c:axId val="527999080"/>
        <c:axId val="527992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282</c:v>
                </c:pt>
                <c:pt idx="2">
                  <c:v>#N/A</c:v>
                </c:pt>
                <c:pt idx="3">
                  <c:v>#N/A</c:v>
                </c:pt>
                <c:pt idx="4">
                  <c:v>107</c:v>
                </c:pt>
                <c:pt idx="5">
                  <c:v>#N/A</c:v>
                </c:pt>
                <c:pt idx="6">
                  <c:v>#N/A</c:v>
                </c:pt>
                <c:pt idx="7">
                  <c:v>56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1C-4657-ABF1-1613FD06D58F}"/>
            </c:ext>
          </c:extLst>
        </c:ser>
        <c:dLbls>
          <c:showLegendKey val="0"/>
          <c:showVal val="0"/>
          <c:showCatName val="0"/>
          <c:showSerName val="0"/>
          <c:showPercent val="0"/>
          <c:showBubbleSize val="0"/>
        </c:dLbls>
        <c:marker val="1"/>
        <c:smooth val="0"/>
        <c:axId val="527999080"/>
        <c:axId val="527992024"/>
      </c:lineChart>
      <c:catAx>
        <c:axId val="527999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7992024"/>
        <c:crosses val="autoZero"/>
        <c:auto val="1"/>
        <c:lblAlgn val="ctr"/>
        <c:lblOffset val="100"/>
        <c:tickLblSkip val="1"/>
        <c:tickMarkSkip val="1"/>
        <c:noMultiLvlLbl val="0"/>
      </c:catAx>
      <c:valAx>
        <c:axId val="527992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7999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1324</c:v>
                </c:pt>
                <c:pt idx="1">
                  <c:v>1437</c:v>
                </c:pt>
                <c:pt idx="2">
                  <c:v>1391</c:v>
                </c:pt>
              </c:numCache>
            </c:numRef>
          </c:val>
          <c:extLst>
            <c:ext xmlns:c16="http://schemas.microsoft.com/office/drawing/2014/chart" uri="{C3380CC4-5D6E-409C-BE32-E72D297353CC}">
              <c16:uniqueId val="{00000000-423F-4690-A809-636085ED64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381</c:v>
                </c:pt>
                <c:pt idx="1">
                  <c:v>381</c:v>
                </c:pt>
                <c:pt idx="2">
                  <c:v>392</c:v>
                </c:pt>
              </c:numCache>
            </c:numRef>
          </c:val>
          <c:extLst>
            <c:ext xmlns:c16="http://schemas.microsoft.com/office/drawing/2014/chart" uri="{C3380CC4-5D6E-409C-BE32-E72D297353CC}">
              <c16:uniqueId val="{00000001-423F-4690-A809-636085ED64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844</c:v>
                </c:pt>
                <c:pt idx="1">
                  <c:v>824</c:v>
                </c:pt>
                <c:pt idx="2">
                  <c:v>1025</c:v>
                </c:pt>
              </c:numCache>
            </c:numRef>
          </c:val>
          <c:extLst>
            <c:ext xmlns:c16="http://schemas.microsoft.com/office/drawing/2014/chart" uri="{C3380CC4-5D6E-409C-BE32-E72D297353CC}">
              <c16:uniqueId val="{00000002-423F-4690-A809-636085ED64B1}"/>
            </c:ext>
          </c:extLst>
        </c:ser>
        <c:dLbls>
          <c:showLegendKey val="0"/>
          <c:showVal val="0"/>
          <c:showCatName val="0"/>
          <c:showSerName val="0"/>
          <c:showPercent val="0"/>
          <c:showBubbleSize val="0"/>
        </c:dLbls>
        <c:gapWidth val="120"/>
        <c:overlap val="100"/>
        <c:axId val="527999472"/>
        <c:axId val="527999864"/>
      </c:barChart>
      <c:catAx>
        <c:axId val="52799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7999864"/>
        <c:crosses val="autoZero"/>
        <c:auto val="1"/>
        <c:lblAlgn val="ctr"/>
        <c:lblOffset val="100"/>
        <c:tickLblSkip val="1"/>
        <c:tickMarkSkip val="1"/>
        <c:noMultiLvlLbl val="0"/>
      </c:catAx>
      <c:valAx>
        <c:axId val="5279998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7999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6,607
6,505
5.72
4,348,275
4,093,660
244,820
2,400,708
3,192,219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類似団体の平均値とほぼ同等であるが、全国平均及び福岡県平均を下回っている。令和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年度については、各種税収（個人町民税、法人税）や交付金等の増額により基準財政収入額が増加する一方で、それを上回って社会福祉費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や児童福祉費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等で基準財政需要額が増額したため、前年度比で減となった。今後は歳出の見直しは継続して行い、まち・ひと・しごと創生総合戦略に基づき住みよいまちづくりを推進し、人口減少に歯止めをかけ、町税等の増による歳入確保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49288</xdr:rowOff>
    </xdr:to>
    <xdr:cxnSp macro="">
      <xdr:nvCxnSpPr>
        <xdr:cNvPr id="70" name="直線コネクタ 69"/>
        <xdr:cNvCxnSpPr/>
      </xdr:nvCxnSpPr>
      <xdr:spPr>
        <a:xfrm>
          <a:off x="4114800" y="74101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164996</xdr:rowOff>
    </xdr:from>
    <xdr:ext cx="762000" cy="259045"/>
    <xdr:sp macro="" textlink="">
      <xdr:nvSpPr>
        <xdr:cNvPr id="71" name="財政力平均値テキスト"/>
        <xdr:cNvSpPr txBox="1"/>
      </xdr:nvSpPr>
      <xdr:spPr>
        <a:xfrm>
          <a:off x="5041900" y="736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37798</xdr:rowOff>
    </xdr:to>
    <xdr:cxnSp macro="">
      <xdr:nvCxnSpPr>
        <xdr:cNvPr id="73" name="直線コネクタ 72"/>
        <xdr:cNvCxnSpPr/>
      </xdr:nvCxnSpPr>
      <xdr:spPr>
        <a:xfrm>
          <a:off x="3225800" y="73871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3326</xdr:rowOff>
    </xdr:from>
    <xdr:to>
      <xdr:col>15</xdr:col>
      <xdr:colOff>82550</xdr:colOff>
      <xdr:row>43</xdr:row>
      <xdr:rowOff>14817</xdr:rowOff>
    </xdr:to>
    <xdr:cxnSp macro="">
      <xdr:nvCxnSpPr>
        <xdr:cNvPr id="76" name="直線コネクタ 75"/>
        <xdr:cNvCxnSpPr/>
      </xdr:nvCxnSpPr>
      <xdr:spPr>
        <a:xfrm>
          <a:off x="2336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3326</xdr:rowOff>
    </xdr:to>
    <xdr:cxnSp macro="">
      <xdr:nvCxnSpPr>
        <xdr:cNvPr id="79" name="直線コネクタ 78"/>
        <xdr:cNvCxnSpPr/>
      </xdr:nvCxnSpPr>
      <xdr:spPr>
        <a:xfrm>
          <a:off x="1447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15015</xdr:rowOff>
    </xdr:from>
    <xdr:ext cx="762000" cy="259045"/>
    <xdr:sp macro="" textlink="">
      <xdr:nvSpPr>
        <xdr:cNvPr id="90" name="財政力該当値テキスト"/>
        <xdr:cNvSpPr txBox="1"/>
      </xdr:nvSpPr>
      <xdr:spPr>
        <a:xfrm>
          <a:off x="50419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92" name="テキスト ボックス 91"/>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4" name="テキスト ボックス 93"/>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123976</xdr:rowOff>
    </xdr:from>
    <xdr:to>
      <xdr:col>11</xdr:col>
      <xdr:colOff>82550</xdr:colOff>
      <xdr:row>43</xdr:row>
      <xdr:rowOff>54126</xdr:rowOff>
    </xdr:to>
    <xdr:sp macro="" textlink="">
      <xdr:nvSpPr>
        <xdr:cNvPr id="95" name="楕円 94"/>
        <xdr:cNvSpPr/>
      </xdr:nvSpPr>
      <xdr:spPr>
        <a:xfrm>
          <a:off x="2286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96" name="テキスト ボックス 95"/>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98" name="テキスト ボックス 97"/>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類似団体よりも数値は下回っているが、前年度よりも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わずかに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悪化した。これは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物価高騰の影響</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による物件費の増、保育所</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委託料の増等による扶助費の増等の影響を受けている。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経常的経費全般では、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物価高騰の影響で光熱水費や委託料等の増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その他一部事務組合への負担金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増加傾向も見込まれるため、町の活性化を推進することによ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自主財源の確保に努める。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40957</xdr:rowOff>
    </xdr:from>
    <xdr:to>
      <xdr:col>23</xdr:col>
      <xdr:colOff>133350</xdr:colOff>
      <xdr:row>61</xdr:row>
      <xdr:rowOff>57044</xdr:rowOff>
    </xdr:to>
    <xdr:cxnSp macro="">
      <xdr:nvCxnSpPr>
        <xdr:cNvPr id="133" name="直線コネクタ 132"/>
        <xdr:cNvCxnSpPr/>
      </xdr:nvCxnSpPr>
      <xdr:spPr>
        <a:xfrm>
          <a:off x="4114800" y="1049940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61</xdr:row>
      <xdr:rowOff>40957</xdr:rowOff>
    </xdr:to>
    <xdr:cxnSp macro="">
      <xdr:nvCxnSpPr>
        <xdr:cNvPr id="136" name="直線コネクタ 135"/>
        <xdr:cNvCxnSpPr/>
      </xdr:nvCxnSpPr>
      <xdr:spPr>
        <a:xfrm>
          <a:off x="3225800" y="1040892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61</xdr:row>
      <xdr:rowOff>34925</xdr:rowOff>
    </xdr:to>
    <xdr:cxnSp macro="">
      <xdr:nvCxnSpPr>
        <xdr:cNvPr id="139" name="直線コネクタ 138"/>
        <xdr:cNvCxnSpPr/>
      </xdr:nvCxnSpPr>
      <xdr:spPr>
        <a:xfrm flipV="1">
          <a:off x="2336800" y="1040892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34925</xdr:rowOff>
    </xdr:from>
    <xdr:to>
      <xdr:col>11</xdr:col>
      <xdr:colOff>31750</xdr:colOff>
      <xdr:row>61</xdr:row>
      <xdr:rowOff>63077</xdr:rowOff>
    </xdr:to>
    <xdr:cxnSp macro="">
      <xdr:nvCxnSpPr>
        <xdr:cNvPr id="142" name="直線コネクタ 141"/>
        <xdr:cNvCxnSpPr/>
      </xdr:nvCxnSpPr>
      <xdr:spPr>
        <a:xfrm flipV="1">
          <a:off x="1447800" y="1049337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6244</xdr:rowOff>
    </xdr:from>
    <xdr:to>
      <xdr:col>23</xdr:col>
      <xdr:colOff>184150</xdr:colOff>
      <xdr:row>61</xdr:row>
      <xdr:rowOff>107844</xdr:rowOff>
    </xdr:to>
    <xdr:sp macro="" textlink="">
      <xdr:nvSpPr>
        <xdr:cNvPr id="152" name="楕円 151"/>
        <xdr:cNvSpPr/>
      </xdr:nvSpPr>
      <xdr:spPr>
        <a:xfrm>
          <a:off x="4902200" y="104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22771</xdr:rowOff>
    </xdr:from>
    <xdr:ext cx="762000" cy="259045"/>
    <xdr:sp macro="" textlink="">
      <xdr:nvSpPr>
        <xdr:cNvPr id="153" name="財政構造の弾力性該当値テキスト"/>
        <xdr:cNvSpPr txBox="1"/>
      </xdr:nvSpPr>
      <xdr:spPr>
        <a:xfrm>
          <a:off x="5041900" y="1030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161607</xdr:rowOff>
    </xdr:from>
    <xdr:to>
      <xdr:col>19</xdr:col>
      <xdr:colOff>184150</xdr:colOff>
      <xdr:row>61</xdr:row>
      <xdr:rowOff>91757</xdr:rowOff>
    </xdr:to>
    <xdr:sp macro="" textlink="">
      <xdr:nvSpPr>
        <xdr:cNvPr id="154" name="楕円 153"/>
        <xdr:cNvSpPr/>
      </xdr:nvSpPr>
      <xdr:spPr>
        <a:xfrm>
          <a:off x="4064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101934</xdr:rowOff>
    </xdr:from>
    <xdr:ext cx="736600" cy="259045"/>
    <xdr:sp macro="" textlink="">
      <xdr:nvSpPr>
        <xdr:cNvPr id="155" name="テキスト ボックス 154"/>
        <xdr:cNvSpPr txBox="1"/>
      </xdr:nvSpPr>
      <xdr:spPr>
        <a:xfrm>
          <a:off x="3733800" y="10217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6" name="楕円 155"/>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11447</xdr:rowOff>
    </xdr:from>
    <xdr:ext cx="762000" cy="259045"/>
    <xdr:sp macro="" textlink="">
      <xdr:nvSpPr>
        <xdr:cNvPr id="157" name="テキスト ボックス 156"/>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155575</xdr:rowOff>
    </xdr:from>
    <xdr:to>
      <xdr:col>11</xdr:col>
      <xdr:colOff>82550</xdr:colOff>
      <xdr:row>61</xdr:row>
      <xdr:rowOff>85725</xdr:rowOff>
    </xdr:to>
    <xdr:sp macro="" textlink="">
      <xdr:nvSpPr>
        <xdr:cNvPr id="158" name="楕円 157"/>
        <xdr:cNvSpPr/>
      </xdr:nvSpPr>
      <xdr:spPr>
        <a:xfrm>
          <a:off x="2286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95902</xdr:rowOff>
    </xdr:from>
    <xdr:ext cx="762000" cy="259045"/>
    <xdr:sp macro="" textlink="">
      <xdr:nvSpPr>
        <xdr:cNvPr id="159" name="テキスト ボックス 158"/>
        <xdr:cNvSpPr txBox="1"/>
      </xdr:nvSpPr>
      <xdr:spPr>
        <a:xfrm>
          <a:off x="1955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60" name="楕円 159"/>
        <xdr:cNvSpPr/>
      </xdr:nvSpPr>
      <xdr:spPr>
        <a:xfrm>
          <a:off x="1397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61" name="テキスト ボックス 160"/>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財政計画をとおして経常経費の削減に努めた効果として、類似団体の平均よりも良好な数値を長期にわたり、維持できている。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前年度の新型コロナウイルスのワクチン接種事業費や地域おこし協力隊事業費の減少等一時的な要因により物件費が減少したことにより、前年度よりも一人当たり決算額が改善したが、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今後は物価高騰による光熱費等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の増加が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見込まれる。従来の歳出削減の取組に加え、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の推進や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職員による業務改善を行っていくことで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事務の効率化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を図り、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新たな歳出削減に取り組んでいく。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56792</xdr:rowOff>
    </xdr:from>
    <xdr:to>
      <xdr:col>23</xdr:col>
      <xdr:colOff>133350</xdr:colOff>
      <xdr:row>81</xdr:row>
      <xdr:rowOff>67001</xdr:rowOff>
    </xdr:to>
    <xdr:cxnSp macro="">
      <xdr:nvCxnSpPr>
        <xdr:cNvPr id="195" name="直線コネクタ 194"/>
        <xdr:cNvCxnSpPr/>
      </xdr:nvCxnSpPr>
      <xdr:spPr>
        <a:xfrm flipV="1">
          <a:off x="4114800" y="13944242"/>
          <a:ext cx="838200" cy="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78308</xdr:rowOff>
    </xdr:from>
    <xdr:ext cx="762000" cy="259045"/>
    <xdr:sp macro="" textlink="">
      <xdr:nvSpPr>
        <xdr:cNvPr id="196" name="人件費・物件費等の状況平均値テキスト"/>
        <xdr:cNvSpPr txBox="1"/>
      </xdr:nvSpPr>
      <xdr:spPr>
        <a:xfrm>
          <a:off x="5041900" y="1396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47941</xdr:rowOff>
    </xdr:from>
    <xdr:to>
      <xdr:col>19</xdr:col>
      <xdr:colOff>133350</xdr:colOff>
      <xdr:row>81</xdr:row>
      <xdr:rowOff>67001</xdr:rowOff>
    </xdr:to>
    <xdr:cxnSp macro="">
      <xdr:nvCxnSpPr>
        <xdr:cNvPr id="198" name="直線コネクタ 197"/>
        <xdr:cNvCxnSpPr/>
      </xdr:nvCxnSpPr>
      <xdr:spPr>
        <a:xfrm>
          <a:off x="3225800" y="13935391"/>
          <a:ext cx="889000" cy="1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47236</xdr:rowOff>
    </xdr:from>
    <xdr:to>
      <xdr:col>15</xdr:col>
      <xdr:colOff>82550</xdr:colOff>
      <xdr:row>81</xdr:row>
      <xdr:rowOff>47941</xdr:rowOff>
    </xdr:to>
    <xdr:cxnSp macro="">
      <xdr:nvCxnSpPr>
        <xdr:cNvPr id="201" name="直線コネクタ 200"/>
        <xdr:cNvCxnSpPr/>
      </xdr:nvCxnSpPr>
      <xdr:spPr>
        <a:xfrm>
          <a:off x="2336800" y="13934686"/>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34257</xdr:rowOff>
    </xdr:from>
    <xdr:to>
      <xdr:col>11</xdr:col>
      <xdr:colOff>31750</xdr:colOff>
      <xdr:row>81</xdr:row>
      <xdr:rowOff>47236</xdr:rowOff>
    </xdr:to>
    <xdr:cxnSp macro="">
      <xdr:nvCxnSpPr>
        <xdr:cNvPr id="204" name="直線コネクタ 203"/>
        <xdr:cNvCxnSpPr/>
      </xdr:nvCxnSpPr>
      <xdr:spPr>
        <a:xfrm>
          <a:off x="1447800" y="13921707"/>
          <a:ext cx="889000" cy="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5992</xdr:rowOff>
    </xdr:from>
    <xdr:to>
      <xdr:col>23</xdr:col>
      <xdr:colOff>184150</xdr:colOff>
      <xdr:row>81</xdr:row>
      <xdr:rowOff>107592</xdr:rowOff>
    </xdr:to>
    <xdr:sp macro="" textlink="">
      <xdr:nvSpPr>
        <xdr:cNvPr id="214" name="楕円 213"/>
        <xdr:cNvSpPr/>
      </xdr:nvSpPr>
      <xdr:spPr>
        <a:xfrm>
          <a:off x="4902200" y="138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98719</xdr:rowOff>
    </xdr:from>
    <xdr:ext cx="762000" cy="259045"/>
    <xdr:sp macro="" textlink="">
      <xdr:nvSpPr>
        <xdr:cNvPr id="215" name="人件費・物件費等の状況該当値テキスト"/>
        <xdr:cNvSpPr txBox="1"/>
      </xdr:nvSpPr>
      <xdr:spPr>
        <a:xfrm>
          <a:off x="5041900" y="1381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16201</xdr:rowOff>
    </xdr:from>
    <xdr:to>
      <xdr:col>19</xdr:col>
      <xdr:colOff>184150</xdr:colOff>
      <xdr:row>81</xdr:row>
      <xdr:rowOff>117801</xdr:rowOff>
    </xdr:to>
    <xdr:sp macro="" textlink="">
      <xdr:nvSpPr>
        <xdr:cNvPr id="216" name="楕円 215"/>
        <xdr:cNvSpPr/>
      </xdr:nvSpPr>
      <xdr:spPr>
        <a:xfrm>
          <a:off x="4064000" y="1390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127978</xdr:rowOff>
    </xdr:from>
    <xdr:ext cx="736600" cy="259045"/>
    <xdr:sp macro="" textlink="">
      <xdr:nvSpPr>
        <xdr:cNvPr id="217" name="テキスト ボックス 216"/>
        <xdr:cNvSpPr txBox="1"/>
      </xdr:nvSpPr>
      <xdr:spPr>
        <a:xfrm>
          <a:off x="3733800" y="13672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168591</xdr:rowOff>
    </xdr:from>
    <xdr:to>
      <xdr:col>15</xdr:col>
      <xdr:colOff>133350</xdr:colOff>
      <xdr:row>81</xdr:row>
      <xdr:rowOff>98741</xdr:rowOff>
    </xdr:to>
    <xdr:sp macro="" textlink="">
      <xdr:nvSpPr>
        <xdr:cNvPr id="218" name="楕円 217"/>
        <xdr:cNvSpPr/>
      </xdr:nvSpPr>
      <xdr:spPr>
        <a:xfrm>
          <a:off x="3175000" y="1388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108918</xdr:rowOff>
    </xdr:from>
    <xdr:ext cx="762000" cy="259045"/>
    <xdr:sp macro="" textlink="">
      <xdr:nvSpPr>
        <xdr:cNvPr id="219" name="テキスト ボックス 218"/>
        <xdr:cNvSpPr txBox="1"/>
      </xdr:nvSpPr>
      <xdr:spPr>
        <a:xfrm>
          <a:off x="2844800" y="1365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167886</xdr:rowOff>
    </xdr:from>
    <xdr:to>
      <xdr:col>11</xdr:col>
      <xdr:colOff>82550</xdr:colOff>
      <xdr:row>81</xdr:row>
      <xdr:rowOff>98036</xdr:rowOff>
    </xdr:to>
    <xdr:sp macro="" textlink="">
      <xdr:nvSpPr>
        <xdr:cNvPr id="220" name="楕円 219"/>
        <xdr:cNvSpPr/>
      </xdr:nvSpPr>
      <xdr:spPr>
        <a:xfrm>
          <a:off x="2286000" y="138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108213</xdr:rowOff>
    </xdr:from>
    <xdr:ext cx="762000" cy="259045"/>
    <xdr:sp macro="" textlink="">
      <xdr:nvSpPr>
        <xdr:cNvPr id="221" name="テキスト ボックス 220"/>
        <xdr:cNvSpPr txBox="1"/>
      </xdr:nvSpPr>
      <xdr:spPr>
        <a:xfrm>
          <a:off x="1955800" y="1365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154907</xdr:rowOff>
    </xdr:from>
    <xdr:to>
      <xdr:col>7</xdr:col>
      <xdr:colOff>31750</xdr:colOff>
      <xdr:row>81</xdr:row>
      <xdr:rowOff>85057</xdr:rowOff>
    </xdr:to>
    <xdr:sp macro="" textlink="">
      <xdr:nvSpPr>
        <xdr:cNvPr id="222" name="楕円 221"/>
        <xdr:cNvSpPr/>
      </xdr:nvSpPr>
      <xdr:spPr>
        <a:xfrm>
          <a:off x="1397000" y="1387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95234</xdr:rowOff>
    </xdr:from>
    <xdr:ext cx="762000" cy="259045"/>
    <xdr:sp macro="" textlink="">
      <xdr:nvSpPr>
        <xdr:cNvPr id="223" name="テキスト ボックス 222"/>
        <xdr:cNvSpPr txBox="1"/>
      </xdr:nvSpPr>
      <xdr:spPr>
        <a:xfrm>
          <a:off x="1066800" y="1363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財政健全化計画に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基づき、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増加を抑制し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てきたこと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から、類似団体の平均値を下回っている。今後も引き続き、給与の適正化に努める。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160161</xdr:rowOff>
    </xdr:from>
    <xdr:to>
      <xdr:col>81</xdr:col>
      <xdr:colOff>44450</xdr:colOff>
      <xdr:row>84</xdr:row>
      <xdr:rowOff>82550</xdr:rowOff>
    </xdr:to>
    <xdr:cxnSp macro="">
      <xdr:nvCxnSpPr>
        <xdr:cNvPr id="257" name="直線コネクタ 256"/>
        <xdr:cNvCxnSpPr/>
      </xdr:nvCxnSpPr>
      <xdr:spPr>
        <a:xfrm flipV="1">
          <a:off x="16179800" y="14390511"/>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146755</xdr:rowOff>
    </xdr:from>
    <xdr:to>
      <xdr:col>77</xdr:col>
      <xdr:colOff>44450</xdr:colOff>
      <xdr:row>84</xdr:row>
      <xdr:rowOff>82550</xdr:rowOff>
    </xdr:to>
    <xdr:cxnSp macro="">
      <xdr:nvCxnSpPr>
        <xdr:cNvPr id="260" name="直線コネクタ 259"/>
        <xdr:cNvCxnSpPr/>
      </xdr:nvCxnSpPr>
      <xdr:spPr>
        <a:xfrm>
          <a:off x="15290800" y="143771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119945</xdr:rowOff>
    </xdr:from>
    <xdr:to>
      <xdr:col>72</xdr:col>
      <xdr:colOff>203200</xdr:colOff>
      <xdr:row>83</xdr:row>
      <xdr:rowOff>146755</xdr:rowOff>
    </xdr:to>
    <xdr:cxnSp macro="">
      <xdr:nvCxnSpPr>
        <xdr:cNvPr id="263" name="直線コネクタ 262"/>
        <xdr:cNvCxnSpPr/>
      </xdr:nvCxnSpPr>
      <xdr:spPr>
        <a:xfrm>
          <a:off x="14401800" y="143502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83</xdr:row>
      <xdr:rowOff>119945</xdr:rowOff>
    </xdr:to>
    <xdr:cxnSp macro="">
      <xdr:nvCxnSpPr>
        <xdr:cNvPr id="266" name="直線コネクタ 265"/>
        <xdr:cNvCxnSpPr/>
      </xdr:nvCxnSpPr>
      <xdr:spPr>
        <a:xfrm>
          <a:off x="13512800" y="143234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68" name="テキスト ボックス 267"/>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0" name="テキスト ボックス 269"/>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76" name="楕円 275"/>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125888</xdr:rowOff>
    </xdr:from>
    <xdr:ext cx="762000" cy="259045"/>
    <xdr:sp macro="" textlink="">
      <xdr:nvSpPr>
        <xdr:cNvPr id="277" name="給与水準   （国との比較）該当値テキスト"/>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8" name="楕円 277"/>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9" name="テキスト ボックス 278"/>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95955</xdr:rowOff>
    </xdr:from>
    <xdr:to>
      <xdr:col>73</xdr:col>
      <xdr:colOff>44450</xdr:colOff>
      <xdr:row>84</xdr:row>
      <xdr:rowOff>26105</xdr:rowOff>
    </xdr:to>
    <xdr:sp macro="" textlink="">
      <xdr:nvSpPr>
        <xdr:cNvPr id="280" name="楕円 279"/>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81" name="テキスト ボックス 280"/>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69145</xdr:rowOff>
    </xdr:from>
    <xdr:to>
      <xdr:col>68</xdr:col>
      <xdr:colOff>203200</xdr:colOff>
      <xdr:row>83</xdr:row>
      <xdr:rowOff>170745</xdr:rowOff>
    </xdr:to>
    <xdr:sp macro="" textlink="">
      <xdr:nvSpPr>
        <xdr:cNvPr id="282" name="楕円 281"/>
        <xdr:cNvSpPr/>
      </xdr:nvSpPr>
      <xdr:spPr>
        <a:xfrm>
          <a:off x="14351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9472</xdr:rowOff>
    </xdr:from>
    <xdr:ext cx="762000" cy="259045"/>
    <xdr:sp macro="" textlink="">
      <xdr:nvSpPr>
        <xdr:cNvPr id="283" name="テキスト ボックス 282"/>
        <xdr:cNvSpPr txBox="1"/>
      </xdr:nvSpPr>
      <xdr:spPr>
        <a:xfrm>
          <a:off x="14020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42334</xdr:rowOff>
    </xdr:from>
    <xdr:to>
      <xdr:col>64</xdr:col>
      <xdr:colOff>152400</xdr:colOff>
      <xdr:row>83</xdr:row>
      <xdr:rowOff>143934</xdr:rowOff>
    </xdr:to>
    <xdr:sp macro="" textlink="">
      <xdr:nvSpPr>
        <xdr:cNvPr id="284" name="楕円 283"/>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154111</xdr:rowOff>
    </xdr:from>
    <xdr:ext cx="762000" cy="259045"/>
    <xdr:sp macro="" textlink="">
      <xdr:nvSpPr>
        <xdr:cNvPr id="285" name="テキスト ボックス 284"/>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毎年度、類似団体平均を下回っている状況である。今後も引き続き、定員管理に基づき、適正な定員管理に努める。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139541</xdr:rowOff>
    </xdr:from>
    <xdr:to>
      <xdr:col>81</xdr:col>
      <xdr:colOff>44450</xdr:colOff>
      <xdr:row>60</xdr:row>
      <xdr:rowOff>9113</xdr:rowOff>
    </xdr:to>
    <xdr:cxnSp macro="">
      <xdr:nvCxnSpPr>
        <xdr:cNvPr id="316" name="直線コネクタ 315"/>
        <xdr:cNvCxnSpPr/>
      </xdr:nvCxnSpPr>
      <xdr:spPr>
        <a:xfrm flipV="1">
          <a:off x="16179800" y="10255091"/>
          <a:ext cx="838200" cy="4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91884</xdr:rowOff>
    </xdr:from>
    <xdr:to>
      <xdr:col>77</xdr:col>
      <xdr:colOff>44450</xdr:colOff>
      <xdr:row>60</xdr:row>
      <xdr:rowOff>9113</xdr:rowOff>
    </xdr:to>
    <xdr:cxnSp macro="">
      <xdr:nvCxnSpPr>
        <xdr:cNvPr id="319" name="直線コネクタ 318"/>
        <xdr:cNvCxnSpPr/>
      </xdr:nvCxnSpPr>
      <xdr:spPr>
        <a:xfrm>
          <a:off x="15290800" y="10207434"/>
          <a:ext cx="889000" cy="8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91884</xdr:rowOff>
    </xdr:from>
    <xdr:to>
      <xdr:col>72</xdr:col>
      <xdr:colOff>203200</xdr:colOff>
      <xdr:row>59</xdr:row>
      <xdr:rowOff>91884</xdr:rowOff>
    </xdr:to>
    <xdr:cxnSp macro="">
      <xdr:nvCxnSpPr>
        <xdr:cNvPr id="322" name="直線コネクタ 321"/>
        <xdr:cNvCxnSpPr/>
      </xdr:nvCxnSpPr>
      <xdr:spPr>
        <a:xfrm>
          <a:off x="14401800" y="10207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91884</xdr:rowOff>
    </xdr:from>
    <xdr:to>
      <xdr:col>68</xdr:col>
      <xdr:colOff>152400</xdr:colOff>
      <xdr:row>59</xdr:row>
      <xdr:rowOff>97313</xdr:rowOff>
    </xdr:to>
    <xdr:cxnSp macro="">
      <xdr:nvCxnSpPr>
        <xdr:cNvPr id="325" name="直線コネクタ 324"/>
        <xdr:cNvCxnSpPr/>
      </xdr:nvCxnSpPr>
      <xdr:spPr>
        <a:xfrm flipV="1">
          <a:off x="13512800" y="10207434"/>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88741</xdr:rowOff>
    </xdr:from>
    <xdr:to>
      <xdr:col>81</xdr:col>
      <xdr:colOff>95250</xdr:colOff>
      <xdr:row>60</xdr:row>
      <xdr:rowOff>18891</xdr:rowOff>
    </xdr:to>
    <xdr:sp macro="" textlink="">
      <xdr:nvSpPr>
        <xdr:cNvPr id="335" name="楕円 334"/>
        <xdr:cNvSpPr/>
      </xdr:nvSpPr>
      <xdr:spPr>
        <a:xfrm>
          <a:off x="16967200" y="1020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105268</xdr:rowOff>
    </xdr:from>
    <xdr:ext cx="762000" cy="259045"/>
    <xdr:sp macro="" textlink="">
      <xdr:nvSpPr>
        <xdr:cNvPr id="336" name="定員管理の状況該当値テキスト"/>
        <xdr:cNvSpPr txBox="1"/>
      </xdr:nvSpPr>
      <xdr:spPr>
        <a:xfrm>
          <a:off x="17106900" y="1004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129763</xdr:rowOff>
    </xdr:from>
    <xdr:to>
      <xdr:col>77</xdr:col>
      <xdr:colOff>95250</xdr:colOff>
      <xdr:row>60</xdr:row>
      <xdr:rowOff>59913</xdr:rowOff>
    </xdr:to>
    <xdr:sp macro="" textlink="">
      <xdr:nvSpPr>
        <xdr:cNvPr id="337" name="楕円 336"/>
        <xdr:cNvSpPr/>
      </xdr:nvSpPr>
      <xdr:spPr>
        <a:xfrm>
          <a:off x="16129000" y="102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70090</xdr:rowOff>
    </xdr:from>
    <xdr:ext cx="736600" cy="259045"/>
    <xdr:sp macro="" textlink="">
      <xdr:nvSpPr>
        <xdr:cNvPr id="338" name="テキスト ボックス 337"/>
        <xdr:cNvSpPr txBox="1"/>
      </xdr:nvSpPr>
      <xdr:spPr>
        <a:xfrm>
          <a:off x="15798800" y="10014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41084</xdr:rowOff>
    </xdr:from>
    <xdr:to>
      <xdr:col>73</xdr:col>
      <xdr:colOff>44450</xdr:colOff>
      <xdr:row>59</xdr:row>
      <xdr:rowOff>142684</xdr:rowOff>
    </xdr:to>
    <xdr:sp macro="" textlink="">
      <xdr:nvSpPr>
        <xdr:cNvPr id="339" name="楕円 338"/>
        <xdr:cNvSpPr/>
      </xdr:nvSpPr>
      <xdr:spPr>
        <a:xfrm>
          <a:off x="15240000" y="1015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152861</xdr:rowOff>
    </xdr:from>
    <xdr:ext cx="762000" cy="259045"/>
    <xdr:sp macro="" textlink="">
      <xdr:nvSpPr>
        <xdr:cNvPr id="340" name="テキスト ボックス 339"/>
        <xdr:cNvSpPr txBox="1"/>
      </xdr:nvSpPr>
      <xdr:spPr>
        <a:xfrm>
          <a:off x="14909800" y="992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41084</xdr:rowOff>
    </xdr:from>
    <xdr:to>
      <xdr:col>68</xdr:col>
      <xdr:colOff>203200</xdr:colOff>
      <xdr:row>59</xdr:row>
      <xdr:rowOff>142684</xdr:rowOff>
    </xdr:to>
    <xdr:sp macro="" textlink="">
      <xdr:nvSpPr>
        <xdr:cNvPr id="341" name="楕円 340"/>
        <xdr:cNvSpPr/>
      </xdr:nvSpPr>
      <xdr:spPr>
        <a:xfrm>
          <a:off x="14351000" y="1015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152861</xdr:rowOff>
    </xdr:from>
    <xdr:ext cx="762000" cy="259045"/>
    <xdr:sp macro="" textlink="">
      <xdr:nvSpPr>
        <xdr:cNvPr id="342" name="テキスト ボックス 341"/>
        <xdr:cNvSpPr txBox="1"/>
      </xdr:nvSpPr>
      <xdr:spPr>
        <a:xfrm>
          <a:off x="14020800" y="992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46513</xdr:rowOff>
    </xdr:from>
    <xdr:to>
      <xdr:col>64</xdr:col>
      <xdr:colOff>152400</xdr:colOff>
      <xdr:row>59</xdr:row>
      <xdr:rowOff>148113</xdr:rowOff>
    </xdr:to>
    <xdr:sp macro="" textlink="">
      <xdr:nvSpPr>
        <xdr:cNvPr id="343" name="楕円 342"/>
        <xdr:cNvSpPr/>
      </xdr:nvSpPr>
      <xdr:spPr>
        <a:xfrm>
          <a:off x="13462000" y="101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158290</xdr:rowOff>
    </xdr:from>
    <xdr:ext cx="762000" cy="259045"/>
    <xdr:sp macro="" textlink="">
      <xdr:nvSpPr>
        <xdr:cNvPr id="344" name="テキスト ボックス 343"/>
        <xdr:cNvSpPr txBox="1"/>
      </xdr:nvSpPr>
      <xdr:spPr>
        <a:xfrm>
          <a:off x="13131800" y="993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近年は起債を活用した事業が増加しており、実質公債費比率も上昇傾向にある。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下水道事業における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公債費の負担が増加したことが主な要因で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、実質公債費比率が増加した。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今後も公債費負担については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下水道事業などの公共施設等の建設事業の増加により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増額の見込みとなっている。負担増を抑制するため、緊急度を選別し、町民サービスに応じた事業を計画的に展開していくことで、起債に頼り過ぎない財政運営に努める。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41</xdr:row>
      <xdr:rowOff>143764</xdr:rowOff>
    </xdr:to>
    <xdr:cxnSp macro="">
      <xdr:nvCxnSpPr>
        <xdr:cNvPr id="375" name="直線コネクタ 374"/>
        <xdr:cNvCxnSpPr/>
      </xdr:nvCxnSpPr>
      <xdr:spPr>
        <a:xfrm>
          <a:off x="16179800" y="714908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119634</xdr:rowOff>
    </xdr:to>
    <xdr:cxnSp macro="">
      <xdr:nvCxnSpPr>
        <xdr:cNvPr id="378" name="直線コネクタ 377"/>
        <xdr:cNvCxnSpPr/>
      </xdr:nvCxnSpPr>
      <xdr:spPr>
        <a:xfrm>
          <a:off x="15290800" y="71297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100330</xdr:rowOff>
    </xdr:to>
    <xdr:cxnSp macro="">
      <xdr:nvCxnSpPr>
        <xdr:cNvPr id="381" name="直線コネクタ 380"/>
        <xdr:cNvCxnSpPr/>
      </xdr:nvCxnSpPr>
      <xdr:spPr>
        <a:xfrm>
          <a:off x="14401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124460</xdr:rowOff>
    </xdr:to>
    <xdr:cxnSp macro="">
      <xdr:nvCxnSpPr>
        <xdr:cNvPr id="384" name="直線コネクタ 383"/>
        <xdr:cNvCxnSpPr/>
      </xdr:nvCxnSpPr>
      <xdr:spPr>
        <a:xfrm flipV="1">
          <a:off x="13512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94" name="楕円 393"/>
        <xdr:cNvSpPr/>
      </xdr:nvSpPr>
      <xdr:spPr>
        <a:xfrm>
          <a:off x="169672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65041</xdr:rowOff>
    </xdr:from>
    <xdr:ext cx="762000" cy="259045"/>
    <xdr:sp macro="" textlink="">
      <xdr:nvSpPr>
        <xdr:cNvPr id="395" name="公債費負担の状況該当値テキスト"/>
        <xdr:cNvSpPr txBox="1"/>
      </xdr:nvSpPr>
      <xdr:spPr>
        <a:xfrm>
          <a:off x="17106900" y="709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396" name="楕円 395"/>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97" name="テキスト ボックス 396"/>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398" name="楕円 397"/>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9" name="テキスト ボックス 39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0" name="楕円 399"/>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1" name="テキスト ボックス 40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2" name="楕円 401"/>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03" name="テキスト ボックス 402"/>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近年は町の地方債残高や公営企業債等繰入見込額が大幅に増額したことが主な要因となり、将来負担比率が算定されていた。令和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年度は財政調整基金を１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取崩したものの、公共施設等整備基金を新設し２００百万円を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積立てたことにより、充当可能財源が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、将来負担比率も前年度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に続き算定されなかった。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将来負担が大きい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下水道事業は継続して実施される見込みである。また、町の施設の老朽化も進んでおり、改修・整備を要することを踏まえると、今後も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町債</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将来負担も増え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ていくものと見込まれる。計画的な公共施設の維持管理などにより、安定した財政運営を心掛け、将来負担比率の増加を抑制するように努める。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114240</xdr:rowOff>
    </xdr:from>
    <xdr:to>
      <xdr:col>72</xdr:col>
      <xdr:colOff>203200</xdr:colOff>
      <xdr:row>13</xdr:row>
      <xdr:rowOff>147562</xdr:rowOff>
    </xdr:to>
    <xdr:cxnSp macro="">
      <xdr:nvCxnSpPr>
        <xdr:cNvPr id="439" name="直線コネクタ 438"/>
        <xdr:cNvCxnSpPr/>
      </xdr:nvCxnSpPr>
      <xdr:spPr>
        <a:xfrm flipV="1">
          <a:off x="14401800" y="2343090"/>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147562</xdr:rowOff>
    </xdr:from>
    <xdr:to>
      <xdr:col>68</xdr:col>
      <xdr:colOff>152400</xdr:colOff>
      <xdr:row>14</xdr:row>
      <xdr:rowOff>87569</xdr:rowOff>
    </xdr:to>
    <xdr:cxnSp macro="">
      <xdr:nvCxnSpPr>
        <xdr:cNvPr id="442" name="直線コネクタ 441"/>
        <xdr:cNvCxnSpPr/>
      </xdr:nvCxnSpPr>
      <xdr:spPr>
        <a:xfrm flipV="1">
          <a:off x="13512800" y="2376412"/>
          <a:ext cx="889000" cy="11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63440</xdr:rowOff>
    </xdr:from>
    <xdr:to>
      <xdr:col>73</xdr:col>
      <xdr:colOff>44450</xdr:colOff>
      <xdr:row>13</xdr:row>
      <xdr:rowOff>165040</xdr:rowOff>
    </xdr:to>
    <xdr:sp macro="" textlink="">
      <xdr:nvSpPr>
        <xdr:cNvPr id="456" name="楕円 455"/>
        <xdr:cNvSpPr/>
      </xdr:nvSpPr>
      <xdr:spPr>
        <a:xfrm>
          <a:off x="15240000" y="22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149817</xdr:rowOff>
    </xdr:from>
    <xdr:ext cx="762000" cy="259045"/>
    <xdr:sp macro="" textlink="">
      <xdr:nvSpPr>
        <xdr:cNvPr id="457" name="テキスト ボックス 456"/>
        <xdr:cNvSpPr txBox="1"/>
      </xdr:nvSpPr>
      <xdr:spPr>
        <a:xfrm>
          <a:off x="14909800" y="23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96762</xdr:rowOff>
    </xdr:from>
    <xdr:to>
      <xdr:col>68</xdr:col>
      <xdr:colOff>203200</xdr:colOff>
      <xdr:row>14</xdr:row>
      <xdr:rowOff>26912</xdr:rowOff>
    </xdr:to>
    <xdr:sp macro="" textlink="">
      <xdr:nvSpPr>
        <xdr:cNvPr id="458" name="楕円 457"/>
        <xdr:cNvSpPr/>
      </xdr:nvSpPr>
      <xdr:spPr>
        <a:xfrm>
          <a:off x="14351000" y="23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11689</xdr:rowOff>
    </xdr:from>
    <xdr:ext cx="762000" cy="259045"/>
    <xdr:sp macro="" textlink="">
      <xdr:nvSpPr>
        <xdr:cNvPr id="459" name="テキスト ボックス 458"/>
        <xdr:cNvSpPr txBox="1"/>
      </xdr:nvSpPr>
      <xdr:spPr>
        <a:xfrm>
          <a:off x="14020800" y="241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36769</xdr:rowOff>
    </xdr:from>
    <xdr:to>
      <xdr:col>64</xdr:col>
      <xdr:colOff>152400</xdr:colOff>
      <xdr:row>14</xdr:row>
      <xdr:rowOff>138369</xdr:rowOff>
    </xdr:to>
    <xdr:sp macro="" textlink="">
      <xdr:nvSpPr>
        <xdr:cNvPr id="460" name="楕円 459"/>
        <xdr:cNvSpPr/>
      </xdr:nvSpPr>
      <xdr:spPr>
        <a:xfrm>
          <a:off x="13462000" y="243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123146</xdr:rowOff>
    </xdr:from>
    <xdr:ext cx="762000" cy="259045"/>
    <xdr:sp macro="" textlink="">
      <xdr:nvSpPr>
        <xdr:cNvPr id="461" name="テキスト ボックス 460"/>
        <xdr:cNvSpPr txBox="1"/>
      </xdr:nvSpPr>
      <xdr:spPr>
        <a:xfrm>
          <a:off x="13131800" y="252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6,607
6,505
5.72
4,348,275
4,093,660
244,820
2,400,708
3,192,219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以前は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人件費にかかる経常収支比率は類似団体を若干上回っていた。令和３年度は職員の新陳代謝に伴う人件費の減により同率とな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り、その後は比率はやや上昇傾向にあるものの、類似団体平均を下回っている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。町域が大変狭い本町は財政規模が小さく、経常一般財源の総額が低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人件費や扶助費等、小規模自治体でも一定の支出を要する経費は経常収支比率が高い水準となりやすいため、計画的な採用を行うことで、人件費の抑制に努める。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37846</xdr:rowOff>
    </xdr:to>
    <xdr:cxnSp macro="">
      <xdr:nvCxnSpPr>
        <xdr:cNvPr id="64" name="直線コネクタ 63"/>
        <xdr:cNvCxnSpPr/>
      </xdr:nvCxnSpPr>
      <xdr:spPr>
        <a:xfrm>
          <a:off x="3987800" y="6376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33274</xdr:rowOff>
    </xdr:to>
    <xdr:cxnSp macro="">
      <xdr:nvCxnSpPr>
        <xdr:cNvPr id="67" name="直線コネクタ 66"/>
        <xdr:cNvCxnSpPr/>
      </xdr:nvCxnSpPr>
      <xdr:spPr>
        <a:xfrm>
          <a:off x="3098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156718</xdr:rowOff>
    </xdr:to>
    <xdr:cxnSp macro="">
      <xdr:nvCxnSpPr>
        <xdr:cNvPr id="70" name="直線コネクタ 69"/>
        <xdr:cNvCxnSpPr/>
      </xdr:nvCxnSpPr>
      <xdr:spPr>
        <a:xfrm flipV="1">
          <a:off x="2209800" y="635863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156718</xdr:rowOff>
    </xdr:to>
    <xdr:cxnSp macro="">
      <xdr:nvCxnSpPr>
        <xdr:cNvPr id="73" name="直線コネクタ 72"/>
        <xdr:cNvCxnSpPr/>
      </xdr:nvCxnSpPr>
      <xdr:spPr>
        <a:xfrm>
          <a:off x="1320800" y="63997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83" name="楕円 82"/>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3573</xdr:rowOff>
    </xdr:from>
    <xdr:ext cx="762000" cy="259045"/>
    <xdr:sp macro="" textlink="">
      <xdr:nvSpPr>
        <xdr:cNvPr id="84" name="人件費該当値テキスト"/>
        <xdr:cNvSpPr txBox="1"/>
      </xdr:nvSpPr>
      <xdr:spPr>
        <a:xfrm>
          <a:off x="4914900" y="6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86" name="テキスト ボックス 85"/>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88" name="テキスト ボックス 87"/>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各種事業や物件費全般の見直しを実施しているものの、物価高騰等の影響により、上昇傾向となっている。令和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物件費自体は減となっているものの、臨時的経費の減の影響が大きく、経常的費用は物価高騰の影響を受けて増加している。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今後も物価高騰による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委託費や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光熱水費の増等が見込まれ、物件費の削減はさらに厳しいものと考えられるが、契約の見直しやデジタル化や省エネ化によるランニングコストの削減等を通して歳出削減の取組みを今後も実施していく。</a:t>
          </a:r>
          <a:endParaRPr lang="ja-JP" altLang="ja-JP" sz="1200">
            <a:effectLst/>
            <a:latin typeface="ＭＳ Ｐゴシック" panose="020B0600070205080204" pitchFamily="50" charset="-128"/>
            <a:ea typeface="ＭＳ Ｐゴシック" panose="020B0600070205080204" pitchFamily="50" charset="-128"/>
          </a:endParaRP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39370</xdr:rowOff>
    </xdr:to>
    <xdr:cxnSp macro="">
      <xdr:nvCxnSpPr>
        <xdr:cNvPr id="125" name="直線コネクタ 124"/>
        <xdr:cNvCxnSpPr/>
      </xdr:nvCxnSpPr>
      <xdr:spPr>
        <a:xfrm>
          <a:off x="15671800" y="2923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17</xdr:row>
      <xdr:rowOff>8890</xdr:rowOff>
    </xdr:to>
    <xdr:cxnSp macro="">
      <xdr:nvCxnSpPr>
        <xdr:cNvPr id="128" name="直線コネクタ 127"/>
        <xdr:cNvCxnSpPr/>
      </xdr:nvCxnSpPr>
      <xdr:spPr>
        <a:xfrm>
          <a:off x="14782800" y="2809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66040</xdr:rowOff>
    </xdr:from>
    <xdr:to>
      <xdr:col>73</xdr:col>
      <xdr:colOff>180975</xdr:colOff>
      <xdr:row>16</xdr:row>
      <xdr:rowOff>104140</xdr:rowOff>
    </xdr:to>
    <xdr:cxnSp macro="">
      <xdr:nvCxnSpPr>
        <xdr:cNvPr id="131" name="直線コネクタ 130"/>
        <xdr:cNvCxnSpPr/>
      </xdr:nvCxnSpPr>
      <xdr:spPr>
        <a:xfrm flipV="1">
          <a:off x="13893800" y="2809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104140</xdr:rowOff>
    </xdr:to>
    <xdr:cxnSp macro="">
      <xdr:nvCxnSpPr>
        <xdr:cNvPr id="134" name="直線コネクタ 133"/>
        <xdr:cNvCxnSpPr/>
      </xdr:nvCxnSpPr>
      <xdr:spPr>
        <a:xfrm>
          <a:off x="13004800" y="2847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4" name="楕円 143"/>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5"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6" name="楕円 145"/>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47" name="テキスト ボックス 146"/>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48" name="楕円 147"/>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127017</xdr:rowOff>
    </xdr:from>
    <xdr:ext cx="762000" cy="259045"/>
    <xdr:sp macro="" textlink="">
      <xdr:nvSpPr>
        <xdr:cNvPr id="149" name="テキスト ボックス 148"/>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0" name="楕円 149"/>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1" name="テキスト ボックス 150"/>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2" name="楕円 151"/>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3" name="テキスト ボックス 152"/>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扶助費に係る経常収支比率は類似団体を大きく上回っている。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財政規模が小さく経常一般財源の総額が低い本町では、一定の割合で町が負担を要する扶助費については経常収支比率が高くなりやすく、例年、類似団体でほぼ最高の水準となっている。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扶助費は削減が難しく、今後も高い数値が続くものと考えられる。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60</xdr:row>
      <xdr:rowOff>127000</xdr:rowOff>
    </xdr:to>
    <xdr:cxnSp macro="">
      <xdr:nvCxnSpPr>
        <xdr:cNvPr id="182" name="直線コネクタ 181"/>
        <xdr:cNvCxnSpPr/>
      </xdr:nvCxnSpPr>
      <xdr:spPr>
        <a:xfrm flipV="1">
          <a:off x="4826000" y="9238343"/>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3"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4" name="直線コネクタ 183"/>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5"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6" name="直線コネクタ 185"/>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151493</xdr:rowOff>
    </xdr:from>
    <xdr:to>
      <xdr:col>24</xdr:col>
      <xdr:colOff>25400</xdr:colOff>
      <xdr:row>60</xdr:row>
      <xdr:rowOff>45357</xdr:rowOff>
    </xdr:to>
    <xdr:cxnSp macro="">
      <xdr:nvCxnSpPr>
        <xdr:cNvPr id="187" name="直線コネクタ 186"/>
        <xdr:cNvCxnSpPr/>
      </xdr:nvCxnSpPr>
      <xdr:spPr>
        <a:xfrm>
          <a:off x="3987800" y="10267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43742</xdr:rowOff>
    </xdr:from>
    <xdr:ext cx="762000" cy="259045"/>
    <xdr:sp macro="" textlink="">
      <xdr:nvSpPr>
        <xdr:cNvPr id="188"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189" name="フローチャート: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151493</xdr:rowOff>
    </xdr:from>
    <xdr:to>
      <xdr:col>19</xdr:col>
      <xdr:colOff>187325</xdr:colOff>
      <xdr:row>59</xdr:row>
      <xdr:rowOff>151493</xdr:rowOff>
    </xdr:to>
    <xdr:cxnSp macro="">
      <xdr:nvCxnSpPr>
        <xdr:cNvPr id="190" name="直線コネクタ 189"/>
        <xdr:cNvCxnSpPr/>
      </xdr:nvCxnSpPr>
      <xdr:spPr>
        <a:xfrm>
          <a:off x="3098800" y="10267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1" name="フローチャート: 判断 190"/>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2" name="テキスト ボックス 191"/>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151493</xdr:rowOff>
    </xdr:to>
    <xdr:cxnSp macro="">
      <xdr:nvCxnSpPr>
        <xdr:cNvPr id="193" name="直線コネクタ 192"/>
        <xdr:cNvCxnSpPr/>
      </xdr:nvCxnSpPr>
      <xdr:spPr>
        <a:xfrm>
          <a:off x="2209800" y="100711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4" name="フローチャート: 判断 193"/>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195" name="テキスト ボックス 194"/>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61</xdr:row>
      <xdr:rowOff>86178</xdr:rowOff>
    </xdr:to>
    <xdr:cxnSp macro="">
      <xdr:nvCxnSpPr>
        <xdr:cNvPr id="196" name="直線コネクタ 195"/>
        <xdr:cNvCxnSpPr/>
      </xdr:nvCxnSpPr>
      <xdr:spPr>
        <a:xfrm flipV="1">
          <a:off x="1320800" y="10071100"/>
          <a:ext cx="889000" cy="4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7" name="フローチャート: 判断 196"/>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198" name="テキスト ボックス 197"/>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0" name="テキスト ボックス 199"/>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166007</xdr:rowOff>
    </xdr:from>
    <xdr:to>
      <xdr:col>24</xdr:col>
      <xdr:colOff>76200</xdr:colOff>
      <xdr:row>60</xdr:row>
      <xdr:rowOff>96157</xdr:rowOff>
    </xdr:to>
    <xdr:sp macro="" textlink="">
      <xdr:nvSpPr>
        <xdr:cNvPr id="206" name="楕円 205"/>
        <xdr:cNvSpPr/>
      </xdr:nvSpPr>
      <xdr:spPr>
        <a:xfrm>
          <a:off x="4775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74584</xdr:rowOff>
    </xdr:from>
    <xdr:ext cx="762000" cy="259045"/>
    <xdr:sp macro="" textlink="">
      <xdr:nvSpPr>
        <xdr:cNvPr id="207" name="扶助費該当値テキスト"/>
        <xdr:cNvSpPr txBox="1"/>
      </xdr:nvSpPr>
      <xdr:spPr>
        <a:xfrm>
          <a:off x="49149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100693</xdr:rowOff>
    </xdr:from>
    <xdr:to>
      <xdr:col>20</xdr:col>
      <xdr:colOff>38100</xdr:colOff>
      <xdr:row>60</xdr:row>
      <xdr:rowOff>30843</xdr:rowOff>
    </xdr:to>
    <xdr:sp macro="" textlink="">
      <xdr:nvSpPr>
        <xdr:cNvPr id="208" name="楕円 207"/>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15620</xdr:rowOff>
    </xdr:from>
    <xdr:ext cx="736600" cy="259045"/>
    <xdr:sp macro="" textlink="">
      <xdr:nvSpPr>
        <xdr:cNvPr id="209" name="テキスト ボックス 208"/>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0" name="楕円 209"/>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1" name="テキスト ボックス 210"/>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2" name="楕円 211"/>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3" name="テキスト ボックス 212"/>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35378</xdr:rowOff>
    </xdr:from>
    <xdr:to>
      <xdr:col>6</xdr:col>
      <xdr:colOff>171450</xdr:colOff>
      <xdr:row>61</xdr:row>
      <xdr:rowOff>136978</xdr:rowOff>
    </xdr:to>
    <xdr:sp macro="" textlink="">
      <xdr:nvSpPr>
        <xdr:cNvPr id="214" name="楕円 213"/>
        <xdr:cNvSpPr/>
      </xdr:nvSpPr>
      <xdr:spPr>
        <a:xfrm>
          <a:off x="1270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121755</xdr:rowOff>
    </xdr:from>
    <xdr:ext cx="762000" cy="259045"/>
    <xdr:sp macro="" textlink="">
      <xdr:nvSpPr>
        <xdr:cNvPr id="215" name="テキスト ボックス 214"/>
        <xdr:cNvSpPr txBox="1"/>
      </xdr:nvSpPr>
      <xdr:spPr>
        <a:xfrm>
          <a:off x="939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類似団体の平均を下回る状況が続いている。その他の主な項目である繰出金については、引き続き他会計の財政運営の状況を踏まえ、必要最低限にとどめ、適切な支出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0" name="直線コネクタ 229"/>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1" name="テキスト ボックス 230"/>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2" name="直線コネクタ 231"/>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3" name="テキスト ボックス 232"/>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4" name="直線コネクタ 233"/>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5" name="テキスト ボックス 234"/>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6" name="直線コネクタ 235"/>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7" name="テキスト ボックス 236"/>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8" name="直線コネクタ 237"/>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9" name="テキスト ボックス 238"/>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0" name="直線コネクタ 239"/>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1" name="テキスト ボックス 240"/>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5" name="直線コネクタ 244"/>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6"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7" name="直線コネクタ 246"/>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8"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9" name="直線コネクタ 248"/>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159657</xdr:rowOff>
    </xdr:from>
    <xdr:to>
      <xdr:col>82</xdr:col>
      <xdr:colOff>107950</xdr:colOff>
      <xdr:row>55</xdr:row>
      <xdr:rowOff>31750</xdr:rowOff>
    </xdr:to>
    <xdr:cxnSp macro="">
      <xdr:nvCxnSpPr>
        <xdr:cNvPr id="250" name="直線コネクタ 249"/>
        <xdr:cNvCxnSpPr/>
      </xdr:nvCxnSpPr>
      <xdr:spPr>
        <a:xfrm>
          <a:off x="15671800" y="9417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51" name="その他平均値テキスト"/>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2" name="フローチャート: 判断 251"/>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54</xdr:row>
      <xdr:rowOff>170543</xdr:rowOff>
    </xdr:to>
    <xdr:cxnSp macro="">
      <xdr:nvCxnSpPr>
        <xdr:cNvPr id="253" name="直線コネクタ 252"/>
        <xdr:cNvCxnSpPr/>
      </xdr:nvCxnSpPr>
      <xdr:spPr>
        <a:xfrm flipV="1">
          <a:off x="14782800" y="9417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4" name="フローチャート: 判断 253"/>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5" name="テキスト ボックス 254"/>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170543</xdr:rowOff>
    </xdr:from>
    <xdr:to>
      <xdr:col>73</xdr:col>
      <xdr:colOff>180975</xdr:colOff>
      <xdr:row>55</xdr:row>
      <xdr:rowOff>20865</xdr:rowOff>
    </xdr:to>
    <xdr:cxnSp macro="">
      <xdr:nvCxnSpPr>
        <xdr:cNvPr id="256" name="直線コネクタ 255"/>
        <xdr:cNvCxnSpPr/>
      </xdr:nvCxnSpPr>
      <xdr:spPr>
        <a:xfrm flipV="1">
          <a:off x="13893800" y="9428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7" name="フローチャート: 判断 256"/>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8" name="テキスト ボックス 257"/>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20865</xdr:rowOff>
    </xdr:from>
    <xdr:to>
      <xdr:col>69</xdr:col>
      <xdr:colOff>92075</xdr:colOff>
      <xdr:row>55</xdr:row>
      <xdr:rowOff>53522</xdr:rowOff>
    </xdr:to>
    <xdr:cxnSp macro="">
      <xdr:nvCxnSpPr>
        <xdr:cNvPr id="259" name="直線コネクタ 258"/>
        <xdr:cNvCxnSpPr/>
      </xdr:nvCxnSpPr>
      <xdr:spPr>
        <a:xfrm flipV="1">
          <a:off x="13004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0" name="フローチャート: 判断 259"/>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1" name="テキスト ボックス 260"/>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2" name="フローチャート: 判断 261"/>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3" name="テキスト ボックス 262"/>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69" name="楕円 268"/>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0"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108857</xdr:rowOff>
    </xdr:from>
    <xdr:to>
      <xdr:col>78</xdr:col>
      <xdr:colOff>120650</xdr:colOff>
      <xdr:row>55</xdr:row>
      <xdr:rowOff>39007</xdr:rowOff>
    </xdr:to>
    <xdr:sp macro="" textlink="">
      <xdr:nvSpPr>
        <xdr:cNvPr id="271" name="楕円 270"/>
        <xdr:cNvSpPr/>
      </xdr:nvSpPr>
      <xdr:spPr>
        <a:xfrm>
          <a:off x="15621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49184</xdr:rowOff>
    </xdr:from>
    <xdr:ext cx="736600" cy="259045"/>
    <xdr:sp macro="" textlink="">
      <xdr:nvSpPr>
        <xdr:cNvPr id="272" name="テキスト ボックス 271"/>
        <xdr:cNvSpPr txBox="1"/>
      </xdr:nvSpPr>
      <xdr:spPr>
        <a:xfrm>
          <a:off x="15290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119743</xdr:rowOff>
    </xdr:from>
    <xdr:to>
      <xdr:col>74</xdr:col>
      <xdr:colOff>31750</xdr:colOff>
      <xdr:row>55</xdr:row>
      <xdr:rowOff>49893</xdr:rowOff>
    </xdr:to>
    <xdr:sp macro="" textlink="">
      <xdr:nvSpPr>
        <xdr:cNvPr id="273" name="楕円 272"/>
        <xdr:cNvSpPr/>
      </xdr:nvSpPr>
      <xdr:spPr>
        <a:xfrm>
          <a:off x="14732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60070</xdr:rowOff>
    </xdr:from>
    <xdr:ext cx="762000" cy="259045"/>
    <xdr:sp macro="" textlink="">
      <xdr:nvSpPr>
        <xdr:cNvPr id="274" name="テキスト ボックス 273"/>
        <xdr:cNvSpPr txBox="1"/>
      </xdr:nvSpPr>
      <xdr:spPr>
        <a:xfrm>
          <a:off x="14401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141515</xdr:rowOff>
    </xdr:from>
    <xdr:to>
      <xdr:col>69</xdr:col>
      <xdr:colOff>142875</xdr:colOff>
      <xdr:row>55</xdr:row>
      <xdr:rowOff>71665</xdr:rowOff>
    </xdr:to>
    <xdr:sp macro="" textlink="">
      <xdr:nvSpPr>
        <xdr:cNvPr id="275" name="楕円 274"/>
        <xdr:cNvSpPr/>
      </xdr:nvSpPr>
      <xdr:spPr>
        <a:xfrm>
          <a:off x="13843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81842</xdr:rowOff>
    </xdr:from>
    <xdr:ext cx="762000" cy="259045"/>
    <xdr:sp macro="" textlink="">
      <xdr:nvSpPr>
        <xdr:cNvPr id="276" name="テキスト ボックス 275"/>
        <xdr:cNvSpPr txBox="1"/>
      </xdr:nvSpPr>
      <xdr:spPr>
        <a:xfrm>
          <a:off x="13512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77" name="楕円 276"/>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114499</xdr:rowOff>
    </xdr:from>
    <xdr:ext cx="762000" cy="259045"/>
    <xdr:sp macro="" textlink="">
      <xdr:nvSpPr>
        <xdr:cNvPr id="278" name="テキスト ボックス 277"/>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毎年、類似団体を上回る状態が続いている。消防、ごみ処理、中学校等の運営を一部事務組合で行っていることが主な要因である。令和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年度は町内保育所の施設整備費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や吉富応援商品券事業助成金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に対する補助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金の減により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となった。下水道等の公営企業にも補助を行っており、建設工事も続いているため、今後も高い水準が続く見込みである。各種団体への補助については適正化に今後も努め、補助費の抑制を図る。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3" name="直線コネクタ 302"/>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4"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5" name="直線コネクタ 304"/>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6"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7" name="直線コネクタ 306"/>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26416</xdr:rowOff>
    </xdr:to>
    <xdr:cxnSp macro="">
      <xdr:nvCxnSpPr>
        <xdr:cNvPr id="308" name="直線コネクタ 307"/>
        <xdr:cNvCxnSpPr/>
      </xdr:nvCxnSpPr>
      <xdr:spPr>
        <a:xfrm flipV="1">
          <a:off x="15671800" y="65323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9" name="補助費等平均値テキスト"/>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10" name="フローチャート: 判断 309"/>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38</xdr:row>
      <xdr:rowOff>26416</xdr:rowOff>
    </xdr:to>
    <xdr:cxnSp macro="">
      <xdr:nvCxnSpPr>
        <xdr:cNvPr id="311" name="直線コネクタ 310"/>
        <xdr:cNvCxnSpPr/>
      </xdr:nvCxnSpPr>
      <xdr:spPr>
        <a:xfrm>
          <a:off x="14782800" y="64729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2" name="フローチャート: 判断 311"/>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3" name="テキスト ボックス 312"/>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38</xdr:row>
      <xdr:rowOff>3556</xdr:rowOff>
    </xdr:to>
    <xdr:cxnSp macro="">
      <xdr:nvCxnSpPr>
        <xdr:cNvPr id="314" name="直線コネクタ 313"/>
        <xdr:cNvCxnSpPr/>
      </xdr:nvCxnSpPr>
      <xdr:spPr>
        <a:xfrm flipV="1">
          <a:off x="13893800" y="64729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5" name="フローチャート: 判断 314"/>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6" name="テキスト ボックス 315"/>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xdr:rowOff>
    </xdr:from>
    <xdr:to>
      <xdr:col>69</xdr:col>
      <xdr:colOff>92075</xdr:colOff>
      <xdr:row>38</xdr:row>
      <xdr:rowOff>17272</xdr:rowOff>
    </xdr:to>
    <xdr:cxnSp macro="">
      <xdr:nvCxnSpPr>
        <xdr:cNvPr id="317" name="直線コネクタ 316"/>
        <xdr:cNvCxnSpPr/>
      </xdr:nvCxnSpPr>
      <xdr:spPr>
        <a:xfrm flipV="1">
          <a:off x="13004800" y="6518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8" name="フローチャート: 判断 317"/>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9" name="テキスト ボックス 318"/>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20" name="フローチャート: 判断 319"/>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1" name="テキスト ボックス 320"/>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7" name="楕円 326"/>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8"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29" name="楕円 328"/>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30" name="テキスト ボックス 329"/>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31" name="楕円 330"/>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32" name="テキスト ボックス 331"/>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33" name="楕円 332"/>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34" name="テキスト ボックス 333"/>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5" name="楕円 334"/>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6" name="テキスト ボックス 335"/>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近年は起債を活用する事業が増加しており、公債費も増加傾向にあるが、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前年度比で公債費の微減と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収入の増により率としては下がった。類似団体よりは低い水準で推移はしているものの、今後も起債を活用した事業が多く見込まれることから、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比率は増加傾向になると考えられる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。借入額の調整や、事業内容の見直しを随時行いながら、緊急度や町民ニーズを的確に把握し、起債に頼り過ぎない財政運営に努める。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3" name="直線コネクタ 362"/>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4" name="公債費最小値テキスト"/>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5" name="直線コネクタ 364"/>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6"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7" name="直線コネクタ 366"/>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104140</xdr:rowOff>
    </xdr:to>
    <xdr:cxnSp macro="">
      <xdr:nvCxnSpPr>
        <xdr:cNvPr id="368" name="直線コネクタ 367"/>
        <xdr:cNvCxnSpPr/>
      </xdr:nvCxnSpPr>
      <xdr:spPr>
        <a:xfrm flipV="1">
          <a:off x="3987800" y="129514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9" name="公債費平均値テキスト"/>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70" name="フローチャート: 判断 369"/>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58420</xdr:rowOff>
    </xdr:from>
    <xdr:to>
      <xdr:col>19</xdr:col>
      <xdr:colOff>187325</xdr:colOff>
      <xdr:row>75</xdr:row>
      <xdr:rowOff>104140</xdr:rowOff>
    </xdr:to>
    <xdr:cxnSp macro="">
      <xdr:nvCxnSpPr>
        <xdr:cNvPr id="371" name="直線コネクタ 370"/>
        <xdr:cNvCxnSpPr/>
      </xdr:nvCxnSpPr>
      <xdr:spPr>
        <a:xfrm>
          <a:off x="3098800" y="129171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2" name="フローチャート: 判断 371"/>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3" name="テキスト ボックス 372"/>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58420</xdr:rowOff>
    </xdr:from>
    <xdr:to>
      <xdr:col>15</xdr:col>
      <xdr:colOff>98425</xdr:colOff>
      <xdr:row>75</xdr:row>
      <xdr:rowOff>81280</xdr:rowOff>
    </xdr:to>
    <xdr:cxnSp macro="">
      <xdr:nvCxnSpPr>
        <xdr:cNvPr id="374" name="直線コネクタ 373"/>
        <xdr:cNvCxnSpPr/>
      </xdr:nvCxnSpPr>
      <xdr:spPr>
        <a:xfrm flipV="1">
          <a:off x="2209800" y="12917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5" name="フローチャート: 判断 374"/>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6" name="テキスト ボックス 375"/>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81280</xdr:rowOff>
    </xdr:from>
    <xdr:to>
      <xdr:col>11</xdr:col>
      <xdr:colOff>9525</xdr:colOff>
      <xdr:row>75</xdr:row>
      <xdr:rowOff>85090</xdr:rowOff>
    </xdr:to>
    <xdr:cxnSp macro="">
      <xdr:nvCxnSpPr>
        <xdr:cNvPr id="377" name="直線コネクタ 376"/>
        <xdr:cNvCxnSpPr/>
      </xdr:nvCxnSpPr>
      <xdr:spPr>
        <a:xfrm flipV="1">
          <a:off x="1320800" y="12940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8" name="フローチャート: 判断 377"/>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9" name="テキスト ボックス 378"/>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80" name="フローチャート: 判断 379"/>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81" name="テキスト ボックス 380"/>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7" name="楕円 386"/>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88"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53340</xdr:rowOff>
    </xdr:from>
    <xdr:to>
      <xdr:col>20</xdr:col>
      <xdr:colOff>38100</xdr:colOff>
      <xdr:row>75</xdr:row>
      <xdr:rowOff>154939</xdr:rowOff>
    </xdr:to>
    <xdr:sp macro="" textlink="">
      <xdr:nvSpPr>
        <xdr:cNvPr id="389" name="楕円 388"/>
        <xdr:cNvSpPr/>
      </xdr:nvSpPr>
      <xdr:spPr>
        <a:xfrm>
          <a:off x="3937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165117</xdr:rowOff>
    </xdr:from>
    <xdr:ext cx="736600" cy="259045"/>
    <xdr:sp macro="" textlink="">
      <xdr:nvSpPr>
        <xdr:cNvPr id="390" name="テキスト ボックス 389"/>
        <xdr:cNvSpPr txBox="1"/>
      </xdr:nvSpPr>
      <xdr:spPr>
        <a:xfrm>
          <a:off x="3606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xdr:rowOff>
    </xdr:from>
    <xdr:to>
      <xdr:col>15</xdr:col>
      <xdr:colOff>149225</xdr:colOff>
      <xdr:row>75</xdr:row>
      <xdr:rowOff>109220</xdr:rowOff>
    </xdr:to>
    <xdr:sp macro="" textlink="">
      <xdr:nvSpPr>
        <xdr:cNvPr id="391" name="楕円 390"/>
        <xdr:cNvSpPr/>
      </xdr:nvSpPr>
      <xdr:spPr>
        <a:xfrm>
          <a:off x="3048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119397</xdr:rowOff>
    </xdr:from>
    <xdr:ext cx="762000" cy="259045"/>
    <xdr:sp macro="" textlink="">
      <xdr:nvSpPr>
        <xdr:cNvPr id="392" name="テキスト ボックス 391"/>
        <xdr:cNvSpPr txBox="1"/>
      </xdr:nvSpPr>
      <xdr:spPr>
        <a:xfrm>
          <a:off x="2717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30480</xdr:rowOff>
    </xdr:from>
    <xdr:to>
      <xdr:col>11</xdr:col>
      <xdr:colOff>60325</xdr:colOff>
      <xdr:row>75</xdr:row>
      <xdr:rowOff>132080</xdr:rowOff>
    </xdr:to>
    <xdr:sp macro="" textlink="">
      <xdr:nvSpPr>
        <xdr:cNvPr id="393" name="楕円 392"/>
        <xdr:cNvSpPr/>
      </xdr:nvSpPr>
      <xdr:spPr>
        <a:xfrm>
          <a:off x="2159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142257</xdr:rowOff>
    </xdr:from>
    <xdr:ext cx="762000" cy="259045"/>
    <xdr:sp macro="" textlink="">
      <xdr:nvSpPr>
        <xdr:cNvPr id="394" name="テキスト ボックス 393"/>
        <xdr:cNvSpPr txBox="1"/>
      </xdr:nvSpPr>
      <xdr:spPr>
        <a:xfrm>
          <a:off x="1828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395" name="楕円 394"/>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146067</xdr:rowOff>
    </xdr:from>
    <xdr:ext cx="762000" cy="259045"/>
    <xdr:sp macro="" textlink="">
      <xdr:nvSpPr>
        <xdr:cNvPr id="396" name="テキスト ボックス 395"/>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町域が狭く投資的事業が比較的少ないため、公債費の割合が低い反面、財政規模が小さいことからその他固定的に一定の経費を要する分野の比率が高くなっている。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公債費においては減少しているが、反面その他が全体的に増加している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影響</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公債費以外の経常収支比率が前年度比で増加している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。今後も歳出全般にわたり見直しを続け、抑制を図る。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2" name="直線コネクタ 421"/>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3"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4" name="直線コネクタ 423"/>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5" name="公債費以外最大値テキスト"/>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6" name="直線コネクタ 425"/>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33274</xdr:rowOff>
    </xdr:from>
    <xdr:to>
      <xdr:col>82</xdr:col>
      <xdr:colOff>107950</xdr:colOff>
      <xdr:row>75</xdr:row>
      <xdr:rowOff>58420</xdr:rowOff>
    </xdr:to>
    <xdr:cxnSp macro="">
      <xdr:nvCxnSpPr>
        <xdr:cNvPr id="427" name="直線コネクタ 426"/>
        <xdr:cNvCxnSpPr/>
      </xdr:nvCxnSpPr>
      <xdr:spPr>
        <a:xfrm>
          <a:off x="15671800" y="1289202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8" name="公債費以外平均値テキスト"/>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9" name="フローチャート: 判断 428"/>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129286</xdr:rowOff>
    </xdr:from>
    <xdr:to>
      <xdr:col>78</xdr:col>
      <xdr:colOff>69850</xdr:colOff>
      <xdr:row>75</xdr:row>
      <xdr:rowOff>33274</xdr:rowOff>
    </xdr:to>
    <xdr:cxnSp macro="">
      <xdr:nvCxnSpPr>
        <xdr:cNvPr id="430" name="直線コネクタ 429"/>
        <xdr:cNvCxnSpPr/>
      </xdr:nvCxnSpPr>
      <xdr:spPr>
        <a:xfrm>
          <a:off x="14782800" y="1281658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1" name="フローチャート: 判断 430"/>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2" name="テキスト ボックス 431"/>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129286</xdr:rowOff>
    </xdr:from>
    <xdr:to>
      <xdr:col>73</xdr:col>
      <xdr:colOff>180975</xdr:colOff>
      <xdr:row>75</xdr:row>
      <xdr:rowOff>40132</xdr:rowOff>
    </xdr:to>
    <xdr:cxnSp macro="">
      <xdr:nvCxnSpPr>
        <xdr:cNvPr id="433" name="直線コネクタ 432"/>
        <xdr:cNvCxnSpPr/>
      </xdr:nvCxnSpPr>
      <xdr:spPr>
        <a:xfrm flipV="1">
          <a:off x="13893800" y="1281658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4" name="フローチャート: 判断 433"/>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5" name="テキスト ボックス 434"/>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40132</xdr:rowOff>
    </xdr:from>
    <xdr:to>
      <xdr:col>69</xdr:col>
      <xdr:colOff>92075</xdr:colOff>
      <xdr:row>75</xdr:row>
      <xdr:rowOff>69850</xdr:rowOff>
    </xdr:to>
    <xdr:cxnSp macro="">
      <xdr:nvCxnSpPr>
        <xdr:cNvPr id="436" name="直線コネクタ 435"/>
        <xdr:cNvCxnSpPr/>
      </xdr:nvCxnSpPr>
      <xdr:spPr>
        <a:xfrm flipV="1">
          <a:off x="13004800" y="128988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7" name="フローチャート: 判断 436"/>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8" name="テキスト ボックス 437"/>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9" name="フローチャート: 判断 438"/>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40" name="テキスト ボックス 439"/>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7620</xdr:rowOff>
    </xdr:from>
    <xdr:to>
      <xdr:col>82</xdr:col>
      <xdr:colOff>158750</xdr:colOff>
      <xdr:row>75</xdr:row>
      <xdr:rowOff>109220</xdr:rowOff>
    </xdr:to>
    <xdr:sp macro="" textlink="">
      <xdr:nvSpPr>
        <xdr:cNvPr id="446" name="楕円 445"/>
        <xdr:cNvSpPr/>
      </xdr:nvSpPr>
      <xdr:spPr>
        <a:xfrm>
          <a:off x="16459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151147</xdr:rowOff>
    </xdr:from>
    <xdr:ext cx="762000" cy="259045"/>
    <xdr:sp macro="" textlink="">
      <xdr:nvSpPr>
        <xdr:cNvPr id="447" name="公債費以外該当値テキスト"/>
        <xdr:cNvSpPr txBox="1"/>
      </xdr:nvSpPr>
      <xdr:spPr>
        <a:xfrm>
          <a:off x="16598900" y="1283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153924</xdr:rowOff>
    </xdr:from>
    <xdr:to>
      <xdr:col>78</xdr:col>
      <xdr:colOff>120650</xdr:colOff>
      <xdr:row>75</xdr:row>
      <xdr:rowOff>84074</xdr:rowOff>
    </xdr:to>
    <xdr:sp macro="" textlink="">
      <xdr:nvSpPr>
        <xdr:cNvPr id="448" name="楕円 447"/>
        <xdr:cNvSpPr/>
      </xdr:nvSpPr>
      <xdr:spPr>
        <a:xfrm>
          <a:off x="15621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68851</xdr:rowOff>
    </xdr:from>
    <xdr:ext cx="736600" cy="259045"/>
    <xdr:sp macro="" textlink="">
      <xdr:nvSpPr>
        <xdr:cNvPr id="449" name="テキスト ボックス 448"/>
        <xdr:cNvSpPr txBox="1"/>
      </xdr:nvSpPr>
      <xdr:spPr>
        <a:xfrm>
          <a:off x="15290800" y="1292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78486</xdr:rowOff>
    </xdr:from>
    <xdr:to>
      <xdr:col>74</xdr:col>
      <xdr:colOff>31750</xdr:colOff>
      <xdr:row>75</xdr:row>
      <xdr:rowOff>8636</xdr:rowOff>
    </xdr:to>
    <xdr:sp macro="" textlink="">
      <xdr:nvSpPr>
        <xdr:cNvPr id="450" name="楕円 449"/>
        <xdr:cNvSpPr/>
      </xdr:nvSpPr>
      <xdr:spPr>
        <a:xfrm>
          <a:off x="14732000" y="127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164863</xdr:rowOff>
    </xdr:from>
    <xdr:ext cx="762000" cy="259045"/>
    <xdr:sp macro="" textlink="">
      <xdr:nvSpPr>
        <xdr:cNvPr id="451" name="テキスト ボックス 450"/>
        <xdr:cNvSpPr txBox="1"/>
      </xdr:nvSpPr>
      <xdr:spPr>
        <a:xfrm>
          <a:off x="14401800" y="1285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160782</xdr:rowOff>
    </xdr:from>
    <xdr:to>
      <xdr:col>69</xdr:col>
      <xdr:colOff>142875</xdr:colOff>
      <xdr:row>75</xdr:row>
      <xdr:rowOff>90932</xdr:rowOff>
    </xdr:to>
    <xdr:sp macro="" textlink="">
      <xdr:nvSpPr>
        <xdr:cNvPr id="452" name="楕円 451"/>
        <xdr:cNvSpPr/>
      </xdr:nvSpPr>
      <xdr:spPr>
        <a:xfrm>
          <a:off x="13843000" y="128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75709</xdr:rowOff>
    </xdr:from>
    <xdr:ext cx="762000" cy="259045"/>
    <xdr:sp macro="" textlink="">
      <xdr:nvSpPr>
        <xdr:cNvPr id="453" name="テキスト ボックス 452"/>
        <xdr:cNvSpPr txBox="1"/>
      </xdr:nvSpPr>
      <xdr:spPr>
        <a:xfrm>
          <a:off x="13512800" y="1293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4" name="楕円 453"/>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105427</xdr:rowOff>
    </xdr:from>
    <xdr:ext cx="762000" cy="259045"/>
    <xdr:sp macro="" textlink="">
      <xdr:nvSpPr>
        <xdr:cNvPr id="455" name="テキスト ボックス 454"/>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90355</xdr:rowOff>
    </xdr:from>
    <xdr:to>
      <xdr:col>29</xdr:col>
      <xdr:colOff>127000</xdr:colOff>
      <xdr:row>19</xdr:row>
      <xdr:rowOff>107554</xdr:rowOff>
    </xdr:to>
    <xdr:cxnSp macro="">
      <xdr:nvCxnSpPr>
        <xdr:cNvPr id="50" name="直線コネクタ 49"/>
        <xdr:cNvCxnSpPr/>
      </xdr:nvCxnSpPr>
      <xdr:spPr bwMode="auto">
        <a:xfrm>
          <a:off x="5003800" y="3395530"/>
          <a:ext cx="647700" cy="17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90355</xdr:rowOff>
    </xdr:from>
    <xdr:to>
      <xdr:col>26</xdr:col>
      <xdr:colOff>50800</xdr:colOff>
      <xdr:row>19</xdr:row>
      <xdr:rowOff>131793</xdr:rowOff>
    </xdr:to>
    <xdr:cxnSp macro="">
      <xdr:nvCxnSpPr>
        <xdr:cNvPr id="53" name="直線コネクタ 52"/>
        <xdr:cNvCxnSpPr/>
      </xdr:nvCxnSpPr>
      <xdr:spPr bwMode="auto">
        <a:xfrm flipV="1">
          <a:off x="4305300" y="3395530"/>
          <a:ext cx="698500" cy="41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111432</xdr:rowOff>
    </xdr:from>
    <xdr:to>
      <xdr:col>22</xdr:col>
      <xdr:colOff>114300</xdr:colOff>
      <xdr:row>19</xdr:row>
      <xdr:rowOff>131793</xdr:rowOff>
    </xdr:to>
    <xdr:cxnSp macro="">
      <xdr:nvCxnSpPr>
        <xdr:cNvPr id="56" name="直線コネクタ 55"/>
        <xdr:cNvCxnSpPr/>
      </xdr:nvCxnSpPr>
      <xdr:spPr bwMode="auto">
        <a:xfrm>
          <a:off x="3606800" y="3416607"/>
          <a:ext cx="698500" cy="20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111432</xdr:rowOff>
    </xdr:from>
    <xdr:to>
      <xdr:col>18</xdr:col>
      <xdr:colOff>177800</xdr:colOff>
      <xdr:row>19</xdr:row>
      <xdr:rowOff>160185</xdr:rowOff>
    </xdr:to>
    <xdr:cxnSp macro="">
      <xdr:nvCxnSpPr>
        <xdr:cNvPr id="59" name="直線コネクタ 58"/>
        <xdr:cNvCxnSpPr/>
      </xdr:nvCxnSpPr>
      <xdr:spPr bwMode="auto">
        <a:xfrm flipV="1">
          <a:off x="2908300" y="3416607"/>
          <a:ext cx="698500" cy="48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56754</xdr:rowOff>
    </xdr:from>
    <xdr:to>
      <xdr:col>29</xdr:col>
      <xdr:colOff>177800</xdr:colOff>
      <xdr:row>19</xdr:row>
      <xdr:rowOff>158354</xdr:rowOff>
    </xdr:to>
    <xdr:sp macro="" textlink="">
      <xdr:nvSpPr>
        <xdr:cNvPr id="69" name="楕円 68"/>
        <xdr:cNvSpPr/>
      </xdr:nvSpPr>
      <xdr:spPr bwMode="auto">
        <a:xfrm>
          <a:off x="5600700" y="3361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28831</xdr:rowOff>
    </xdr:from>
    <xdr:ext cx="762000" cy="259045"/>
    <xdr:sp macro="" textlink="">
      <xdr:nvSpPr>
        <xdr:cNvPr id="70" name="人口1人当たり決算額の推移該当値テキスト130"/>
        <xdr:cNvSpPr txBox="1"/>
      </xdr:nvSpPr>
      <xdr:spPr>
        <a:xfrm>
          <a:off x="5740400" y="33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39555</xdr:rowOff>
    </xdr:from>
    <xdr:to>
      <xdr:col>26</xdr:col>
      <xdr:colOff>101600</xdr:colOff>
      <xdr:row>19</xdr:row>
      <xdr:rowOff>141155</xdr:rowOff>
    </xdr:to>
    <xdr:sp macro="" textlink="">
      <xdr:nvSpPr>
        <xdr:cNvPr id="71" name="楕円 70"/>
        <xdr:cNvSpPr/>
      </xdr:nvSpPr>
      <xdr:spPr bwMode="auto">
        <a:xfrm>
          <a:off x="4953000" y="3344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125932</xdr:rowOff>
    </xdr:from>
    <xdr:ext cx="736600" cy="259045"/>
    <xdr:sp macro="" textlink="">
      <xdr:nvSpPr>
        <xdr:cNvPr id="72" name="テキスト ボックス 71"/>
        <xdr:cNvSpPr txBox="1"/>
      </xdr:nvSpPr>
      <xdr:spPr>
        <a:xfrm>
          <a:off x="4622800" y="3431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80993</xdr:rowOff>
    </xdr:from>
    <xdr:to>
      <xdr:col>22</xdr:col>
      <xdr:colOff>165100</xdr:colOff>
      <xdr:row>20</xdr:row>
      <xdr:rowOff>11143</xdr:rowOff>
    </xdr:to>
    <xdr:sp macro="" textlink="">
      <xdr:nvSpPr>
        <xdr:cNvPr id="73" name="楕円 72"/>
        <xdr:cNvSpPr/>
      </xdr:nvSpPr>
      <xdr:spPr bwMode="auto">
        <a:xfrm>
          <a:off x="4254500" y="3386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167370</xdr:rowOff>
    </xdr:from>
    <xdr:ext cx="762000" cy="259045"/>
    <xdr:sp macro="" textlink="">
      <xdr:nvSpPr>
        <xdr:cNvPr id="74" name="テキスト ボックス 73"/>
        <xdr:cNvSpPr txBox="1"/>
      </xdr:nvSpPr>
      <xdr:spPr>
        <a:xfrm>
          <a:off x="3924300" y="34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60632</xdr:rowOff>
    </xdr:from>
    <xdr:to>
      <xdr:col>19</xdr:col>
      <xdr:colOff>38100</xdr:colOff>
      <xdr:row>19</xdr:row>
      <xdr:rowOff>162232</xdr:rowOff>
    </xdr:to>
    <xdr:sp macro="" textlink="">
      <xdr:nvSpPr>
        <xdr:cNvPr id="75" name="楕円 74"/>
        <xdr:cNvSpPr/>
      </xdr:nvSpPr>
      <xdr:spPr bwMode="auto">
        <a:xfrm>
          <a:off x="3556000" y="3365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147009</xdr:rowOff>
    </xdr:from>
    <xdr:ext cx="762000" cy="259045"/>
    <xdr:sp macro="" textlink="">
      <xdr:nvSpPr>
        <xdr:cNvPr id="76" name="テキスト ボックス 75"/>
        <xdr:cNvSpPr txBox="1"/>
      </xdr:nvSpPr>
      <xdr:spPr>
        <a:xfrm>
          <a:off x="3225800" y="345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109385</xdr:rowOff>
    </xdr:from>
    <xdr:to>
      <xdr:col>15</xdr:col>
      <xdr:colOff>101600</xdr:colOff>
      <xdr:row>20</xdr:row>
      <xdr:rowOff>39535</xdr:rowOff>
    </xdr:to>
    <xdr:sp macro="" textlink="">
      <xdr:nvSpPr>
        <xdr:cNvPr id="77" name="楕円 76"/>
        <xdr:cNvSpPr/>
      </xdr:nvSpPr>
      <xdr:spPr bwMode="auto">
        <a:xfrm>
          <a:off x="2857500" y="3414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24312</xdr:rowOff>
    </xdr:from>
    <xdr:ext cx="762000" cy="259045"/>
    <xdr:sp macro="" textlink="">
      <xdr:nvSpPr>
        <xdr:cNvPr id="78" name="テキスト ボックス 77"/>
        <xdr:cNvSpPr txBox="1"/>
      </xdr:nvSpPr>
      <xdr:spPr>
        <a:xfrm>
          <a:off x="2527300" y="35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331856</xdr:rowOff>
    </xdr:from>
    <xdr:to>
      <xdr:col>29</xdr:col>
      <xdr:colOff>127000</xdr:colOff>
      <xdr:row>35</xdr:row>
      <xdr:rowOff>336131</xdr:rowOff>
    </xdr:to>
    <xdr:cxnSp macro="">
      <xdr:nvCxnSpPr>
        <xdr:cNvPr id="111" name="直線コネクタ 110"/>
        <xdr:cNvCxnSpPr/>
      </xdr:nvCxnSpPr>
      <xdr:spPr bwMode="auto">
        <a:xfrm flipV="1">
          <a:off x="5003800" y="6942206"/>
          <a:ext cx="647700" cy="4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336131</xdr:rowOff>
    </xdr:from>
    <xdr:to>
      <xdr:col>26</xdr:col>
      <xdr:colOff>50800</xdr:colOff>
      <xdr:row>36</xdr:row>
      <xdr:rowOff>34082</xdr:rowOff>
    </xdr:to>
    <xdr:cxnSp macro="">
      <xdr:nvCxnSpPr>
        <xdr:cNvPr id="114" name="直線コネクタ 113"/>
        <xdr:cNvCxnSpPr/>
      </xdr:nvCxnSpPr>
      <xdr:spPr bwMode="auto">
        <a:xfrm flipV="1">
          <a:off x="4305300" y="6946481"/>
          <a:ext cx="698500" cy="40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34082</xdr:rowOff>
    </xdr:from>
    <xdr:to>
      <xdr:col>22</xdr:col>
      <xdr:colOff>114300</xdr:colOff>
      <xdr:row>36</xdr:row>
      <xdr:rowOff>47074</xdr:rowOff>
    </xdr:to>
    <xdr:cxnSp macro="">
      <xdr:nvCxnSpPr>
        <xdr:cNvPr id="117" name="直線コネクタ 116"/>
        <xdr:cNvCxnSpPr/>
      </xdr:nvCxnSpPr>
      <xdr:spPr bwMode="auto">
        <a:xfrm flipV="1">
          <a:off x="3606800" y="6987332"/>
          <a:ext cx="698500" cy="12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47074</xdr:rowOff>
    </xdr:from>
    <xdr:to>
      <xdr:col>18</xdr:col>
      <xdr:colOff>177800</xdr:colOff>
      <xdr:row>36</xdr:row>
      <xdr:rowOff>51615</xdr:rowOff>
    </xdr:to>
    <xdr:cxnSp macro="">
      <xdr:nvCxnSpPr>
        <xdr:cNvPr id="120" name="直線コネクタ 119"/>
        <xdr:cNvCxnSpPr/>
      </xdr:nvCxnSpPr>
      <xdr:spPr bwMode="auto">
        <a:xfrm flipV="1">
          <a:off x="2908300" y="7000324"/>
          <a:ext cx="698500" cy="4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281056</xdr:rowOff>
    </xdr:from>
    <xdr:to>
      <xdr:col>29</xdr:col>
      <xdr:colOff>177800</xdr:colOff>
      <xdr:row>36</xdr:row>
      <xdr:rowOff>39756</xdr:rowOff>
    </xdr:to>
    <xdr:sp macro="" textlink="">
      <xdr:nvSpPr>
        <xdr:cNvPr id="130" name="楕円 129"/>
        <xdr:cNvSpPr/>
      </xdr:nvSpPr>
      <xdr:spPr bwMode="auto">
        <a:xfrm>
          <a:off x="5600700" y="6891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253133</xdr:rowOff>
    </xdr:from>
    <xdr:ext cx="762000" cy="259045"/>
    <xdr:sp macro="" textlink="">
      <xdr:nvSpPr>
        <xdr:cNvPr id="131" name="人口1人当たり決算額の推移該当値テキスト445"/>
        <xdr:cNvSpPr txBox="1"/>
      </xdr:nvSpPr>
      <xdr:spPr>
        <a:xfrm>
          <a:off x="5740400" y="686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285331</xdr:rowOff>
    </xdr:from>
    <xdr:to>
      <xdr:col>26</xdr:col>
      <xdr:colOff>101600</xdr:colOff>
      <xdr:row>36</xdr:row>
      <xdr:rowOff>44031</xdr:rowOff>
    </xdr:to>
    <xdr:sp macro="" textlink="">
      <xdr:nvSpPr>
        <xdr:cNvPr id="132" name="楕円 131"/>
        <xdr:cNvSpPr/>
      </xdr:nvSpPr>
      <xdr:spPr bwMode="auto">
        <a:xfrm>
          <a:off x="4953000" y="6895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28808</xdr:rowOff>
    </xdr:from>
    <xdr:ext cx="736600" cy="259045"/>
    <xdr:sp macro="" textlink="">
      <xdr:nvSpPr>
        <xdr:cNvPr id="133" name="テキスト ボックス 132"/>
        <xdr:cNvSpPr txBox="1"/>
      </xdr:nvSpPr>
      <xdr:spPr>
        <a:xfrm>
          <a:off x="4622800" y="6982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326182</xdr:rowOff>
    </xdr:from>
    <xdr:to>
      <xdr:col>22</xdr:col>
      <xdr:colOff>165100</xdr:colOff>
      <xdr:row>36</xdr:row>
      <xdr:rowOff>84882</xdr:rowOff>
    </xdr:to>
    <xdr:sp macro="" textlink="">
      <xdr:nvSpPr>
        <xdr:cNvPr id="134" name="楕円 133"/>
        <xdr:cNvSpPr/>
      </xdr:nvSpPr>
      <xdr:spPr bwMode="auto">
        <a:xfrm>
          <a:off x="4254500" y="6936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69659</xdr:rowOff>
    </xdr:from>
    <xdr:ext cx="762000" cy="259045"/>
    <xdr:sp macro="" textlink="">
      <xdr:nvSpPr>
        <xdr:cNvPr id="135" name="テキスト ボックス 134"/>
        <xdr:cNvSpPr txBox="1"/>
      </xdr:nvSpPr>
      <xdr:spPr>
        <a:xfrm>
          <a:off x="3924300" y="702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339174</xdr:rowOff>
    </xdr:from>
    <xdr:to>
      <xdr:col>19</xdr:col>
      <xdr:colOff>38100</xdr:colOff>
      <xdr:row>36</xdr:row>
      <xdr:rowOff>97874</xdr:rowOff>
    </xdr:to>
    <xdr:sp macro="" textlink="">
      <xdr:nvSpPr>
        <xdr:cNvPr id="136" name="楕円 135"/>
        <xdr:cNvSpPr/>
      </xdr:nvSpPr>
      <xdr:spPr bwMode="auto">
        <a:xfrm>
          <a:off x="3556000" y="6949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82651</xdr:rowOff>
    </xdr:from>
    <xdr:ext cx="762000" cy="259045"/>
    <xdr:sp macro="" textlink="">
      <xdr:nvSpPr>
        <xdr:cNvPr id="137" name="テキスト ボックス 136"/>
        <xdr:cNvSpPr txBox="1"/>
      </xdr:nvSpPr>
      <xdr:spPr>
        <a:xfrm>
          <a:off x="3225800" y="703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815</xdr:rowOff>
    </xdr:from>
    <xdr:to>
      <xdr:col>15</xdr:col>
      <xdr:colOff>101600</xdr:colOff>
      <xdr:row>36</xdr:row>
      <xdr:rowOff>102415</xdr:rowOff>
    </xdr:to>
    <xdr:sp macro="" textlink="">
      <xdr:nvSpPr>
        <xdr:cNvPr id="138" name="楕円 137"/>
        <xdr:cNvSpPr/>
      </xdr:nvSpPr>
      <xdr:spPr bwMode="auto">
        <a:xfrm>
          <a:off x="2857500" y="6954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87192</xdr:rowOff>
    </xdr:from>
    <xdr:ext cx="762000" cy="259045"/>
    <xdr:sp macro="" textlink="">
      <xdr:nvSpPr>
        <xdr:cNvPr id="139" name="テキスト ボックス 138"/>
        <xdr:cNvSpPr txBox="1"/>
      </xdr:nvSpPr>
      <xdr:spPr>
        <a:xfrm>
          <a:off x="2527300" y="704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6,607
6,505
5.72
4,348,275
4,093,660
244,820
2,400,708
3,192,219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4384</xdr:rowOff>
    </xdr:from>
    <xdr:to>
      <xdr:col>24</xdr:col>
      <xdr:colOff>62865</xdr:colOff>
      <xdr:row>37</xdr:row>
      <xdr:rowOff>78115</xdr:rowOff>
    </xdr:to>
    <xdr:cxnSp macro="">
      <xdr:nvCxnSpPr>
        <xdr:cNvPr id="56" name="直線コネクタ 55"/>
        <xdr:cNvCxnSpPr/>
      </xdr:nvCxnSpPr>
      <xdr:spPr>
        <a:xfrm flipV="1">
          <a:off x="4633595" y="5147884"/>
          <a:ext cx="1270" cy="1273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81942</xdr:rowOff>
    </xdr:from>
    <xdr:ext cx="534377" cy="259045"/>
    <xdr:sp macro="" textlink="">
      <xdr:nvSpPr>
        <xdr:cNvPr id="57" name="人件費最小値テキスト"/>
        <xdr:cNvSpPr txBox="1"/>
      </xdr:nvSpPr>
      <xdr:spPr>
        <a:xfrm>
          <a:off x="4686300" y="64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78115</xdr:rowOff>
    </xdr:from>
    <xdr:to>
      <xdr:col>24</xdr:col>
      <xdr:colOff>152400</xdr:colOff>
      <xdr:row>37</xdr:row>
      <xdr:rowOff>78115</xdr:rowOff>
    </xdr:to>
    <xdr:cxnSp macro="">
      <xdr:nvCxnSpPr>
        <xdr:cNvPr id="58" name="直線コネクタ 57"/>
        <xdr:cNvCxnSpPr/>
      </xdr:nvCxnSpPr>
      <xdr:spPr>
        <a:xfrm>
          <a:off x="4546600" y="642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122511</xdr:rowOff>
    </xdr:from>
    <xdr:ext cx="599010" cy="259045"/>
    <xdr:sp macro="" textlink="">
      <xdr:nvSpPr>
        <xdr:cNvPr id="59" name="人件費最大値テキスト"/>
        <xdr:cNvSpPr txBox="1"/>
      </xdr:nvSpPr>
      <xdr:spPr>
        <a:xfrm>
          <a:off x="4686300" y="492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4384</xdr:rowOff>
    </xdr:from>
    <xdr:to>
      <xdr:col>24</xdr:col>
      <xdr:colOff>152400</xdr:colOff>
      <xdr:row>30</xdr:row>
      <xdr:rowOff>4384</xdr:rowOff>
    </xdr:to>
    <xdr:cxnSp macro="">
      <xdr:nvCxnSpPr>
        <xdr:cNvPr id="60" name="直線コネクタ 59"/>
        <xdr:cNvCxnSpPr/>
      </xdr:nvCxnSpPr>
      <xdr:spPr>
        <a:xfrm>
          <a:off x="4546600" y="514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29240</xdr:rowOff>
    </xdr:from>
    <xdr:to>
      <xdr:col>24</xdr:col>
      <xdr:colOff>63500</xdr:colOff>
      <xdr:row>37</xdr:row>
      <xdr:rowOff>34460</xdr:rowOff>
    </xdr:to>
    <xdr:cxnSp macro="">
      <xdr:nvCxnSpPr>
        <xdr:cNvPr id="61" name="直線コネクタ 60"/>
        <xdr:cNvCxnSpPr/>
      </xdr:nvCxnSpPr>
      <xdr:spPr>
        <a:xfrm>
          <a:off x="3797300" y="6372890"/>
          <a:ext cx="8382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164797</xdr:rowOff>
    </xdr:from>
    <xdr:ext cx="599010" cy="259045"/>
    <xdr:sp macro="" textlink="">
      <xdr:nvSpPr>
        <xdr:cNvPr id="62" name="人件費平均値テキスト"/>
        <xdr:cNvSpPr txBox="1"/>
      </xdr:nvSpPr>
      <xdr:spPr>
        <a:xfrm>
          <a:off x="4686300" y="5822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141920</xdr:rowOff>
    </xdr:from>
    <xdr:to>
      <xdr:col>24</xdr:col>
      <xdr:colOff>114300</xdr:colOff>
      <xdr:row>35</xdr:row>
      <xdr:rowOff>72070</xdr:rowOff>
    </xdr:to>
    <xdr:sp macro="" textlink="">
      <xdr:nvSpPr>
        <xdr:cNvPr id="63" name="フローチャート: 判断 62"/>
        <xdr:cNvSpPr/>
      </xdr:nvSpPr>
      <xdr:spPr>
        <a:xfrm>
          <a:off x="4584700" y="59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29240</xdr:rowOff>
    </xdr:from>
    <xdr:to>
      <xdr:col>19</xdr:col>
      <xdr:colOff>177800</xdr:colOff>
      <xdr:row>37</xdr:row>
      <xdr:rowOff>32243</xdr:rowOff>
    </xdr:to>
    <xdr:cxnSp macro="">
      <xdr:nvCxnSpPr>
        <xdr:cNvPr id="64" name="直線コネクタ 63"/>
        <xdr:cNvCxnSpPr/>
      </xdr:nvCxnSpPr>
      <xdr:spPr>
        <a:xfrm flipV="1">
          <a:off x="2908300" y="6372890"/>
          <a:ext cx="889000" cy="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4447</xdr:rowOff>
    </xdr:from>
    <xdr:to>
      <xdr:col>20</xdr:col>
      <xdr:colOff>38100</xdr:colOff>
      <xdr:row>35</xdr:row>
      <xdr:rowOff>106047</xdr:rowOff>
    </xdr:to>
    <xdr:sp macro="" textlink="">
      <xdr:nvSpPr>
        <xdr:cNvPr id="65" name="フローチャート: 判断 64"/>
        <xdr:cNvSpPr/>
      </xdr:nvSpPr>
      <xdr:spPr>
        <a:xfrm>
          <a:off x="3746500" y="600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122574</xdr:rowOff>
    </xdr:from>
    <xdr:ext cx="599010" cy="259045"/>
    <xdr:sp macro="" textlink="">
      <xdr:nvSpPr>
        <xdr:cNvPr id="66" name="テキスト ボックス 65"/>
        <xdr:cNvSpPr txBox="1"/>
      </xdr:nvSpPr>
      <xdr:spPr>
        <a:xfrm>
          <a:off x="3497795" y="578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9695</xdr:rowOff>
    </xdr:from>
    <xdr:to>
      <xdr:col>15</xdr:col>
      <xdr:colOff>50800</xdr:colOff>
      <xdr:row>37</xdr:row>
      <xdr:rowOff>32243</xdr:rowOff>
    </xdr:to>
    <xdr:cxnSp macro="">
      <xdr:nvCxnSpPr>
        <xdr:cNvPr id="67" name="直線コネクタ 66"/>
        <xdr:cNvCxnSpPr/>
      </xdr:nvCxnSpPr>
      <xdr:spPr>
        <a:xfrm>
          <a:off x="2019300" y="6353345"/>
          <a:ext cx="889000" cy="2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26431</xdr:rowOff>
    </xdr:from>
    <xdr:to>
      <xdr:col>15</xdr:col>
      <xdr:colOff>101600</xdr:colOff>
      <xdr:row>35</xdr:row>
      <xdr:rowOff>128031</xdr:rowOff>
    </xdr:to>
    <xdr:sp macro="" textlink="">
      <xdr:nvSpPr>
        <xdr:cNvPr id="68" name="フローチャート: 判断 67"/>
        <xdr:cNvSpPr/>
      </xdr:nvSpPr>
      <xdr:spPr>
        <a:xfrm>
          <a:off x="28575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144558</xdr:rowOff>
    </xdr:from>
    <xdr:ext cx="599010" cy="259045"/>
    <xdr:sp macro="" textlink="">
      <xdr:nvSpPr>
        <xdr:cNvPr id="69" name="テキスト ボックス 68"/>
        <xdr:cNvSpPr txBox="1"/>
      </xdr:nvSpPr>
      <xdr:spPr>
        <a:xfrm>
          <a:off x="2608795" y="58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9695</xdr:rowOff>
    </xdr:from>
    <xdr:to>
      <xdr:col>10</xdr:col>
      <xdr:colOff>114300</xdr:colOff>
      <xdr:row>37</xdr:row>
      <xdr:rowOff>102118</xdr:rowOff>
    </xdr:to>
    <xdr:cxnSp macro="">
      <xdr:nvCxnSpPr>
        <xdr:cNvPr id="70" name="直線コネクタ 69"/>
        <xdr:cNvCxnSpPr/>
      </xdr:nvCxnSpPr>
      <xdr:spPr>
        <a:xfrm flipV="1">
          <a:off x="1130300" y="6353345"/>
          <a:ext cx="889000" cy="9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58024</xdr:rowOff>
    </xdr:from>
    <xdr:to>
      <xdr:col>10</xdr:col>
      <xdr:colOff>165100</xdr:colOff>
      <xdr:row>35</xdr:row>
      <xdr:rowOff>159624</xdr:rowOff>
    </xdr:to>
    <xdr:sp macro="" textlink="">
      <xdr:nvSpPr>
        <xdr:cNvPr id="71" name="フローチャート: 判断 70"/>
        <xdr:cNvSpPr/>
      </xdr:nvSpPr>
      <xdr:spPr>
        <a:xfrm>
          <a:off x="1968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4701</xdr:rowOff>
    </xdr:from>
    <xdr:ext cx="599010" cy="259045"/>
    <xdr:sp macro="" textlink="">
      <xdr:nvSpPr>
        <xdr:cNvPr id="72" name="テキスト ボックス 71"/>
        <xdr:cNvSpPr txBox="1"/>
      </xdr:nvSpPr>
      <xdr:spPr>
        <a:xfrm>
          <a:off x="1719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13630</xdr:rowOff>
    </xdr:from>
    <xdr:to>
      <xdr:col>6</xdr:col>
      <xdr:colOff>38100</xdr:colOff>
      <xdr:row>36</xdr:row>
      <xdr:rowOff>115230</xdr:rowOff>
    </xdr:to>
    <xdr:sp macro="" textlink="">
      <xdr:nvSpPr>
        <xdr:cNvPr id="73" name="フローチャート: 判断 72"/>
        <xdr:cNvSpPr/>
      </xdr:nvSpPr>
      <xdr:spPr>
        <a:xfrm>
          <a:off x="1079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131757</xdr:rowOff>
    </xdr:from>
    <xdr:ext cx="599010" cy="259045"/>
    <xdr:sp macro="" textlink="">
      <xdr:nvSpPr>
        <xdr:cNvPr id="74" name="テキスト ボックス 73"/>
        <xdr:cNvSpPr txBox="1"/>
      </xdr:nvSpPr>
      <xdr:spPr>
        <a:xfrm>
          <a:off x="830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155110</xdr:rowOff>
    </xdr:from>
    <xdr:to>
      <xdr:col>24</xdr:col>
      <xdr:colOff>114300</xdr:colOff>
      <xdr:row>37</xdr:row>
      <xdr:rowOff>85260</xdr:rowOff>
    </xdr:to>
    <xdr:sp macro="" textlink="">
      <xdr:nvSpPr>
        <xdr:cNvPr id="80" name="楕円 79"/>
        <xdr:cNvSpPr/>
      </xdr:nvSpPr>
      <xdr:spPr>
        <a:xfrm>
          <a:off x="4584700" y="63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70037</xdr:rowOff>
    </xdr:from>
    <xdr:ext cx="534377" cy="259045"/>
    <xdr:sp macro="" textlink="">
      <xdr:nvSpPr>
        <xdr:cNvPr id="81" name="人件費該当値テキスト"/>
        <xdr:cNvSpPr txBox="1"/>
      </xdr:nvSpPr>
      <xdr:spPr>
        <a:xfrm>
          <a:off x="4686300" y="624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149890</xdr:rowOff>
    </xdr:from>
    <xdr:to>
      <xdr:col>20</xdr:col>
      <xdr:colOff>38100</xdr:colOff>
      <xdr:row>37</xdr:row>
      <xdr:rowOff>80040</xdr:rowOff>
    </xdr:to>
    <xdr:sp macro="" textlink="">
      <xdr:nvSpPr>
        <xdr:cNvPr id="82" name="楕円 81"/>
        <xdr:cNvSpPr/>
      </xdr:nvSpPr>
      <xdr:spPr>
        <a:xfrm>
          <a:off x="3746500" y="63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71167</xdr:rowOff>
    </xdr:from>
    <xdr:ext cx="534377" cy="259045"/>
    <xdr:sp macro="" textlink="">
      <xdr:nvSpPr>
        <xdr:cNvPr id="83" name="テキスト ボックス 82"/>
        <xdr:cNvSpPr txBox="1"/>
      </xdr:nvSpPr>
      <xdr:spPr>
        <a:xfrm>
          <a:off x="3530111" y="641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152893</xdr:rowOff>
    </xdr:from>
    <xdr:to>
      <xdr:col>15</xdr:col>
      <xdr:colOff>101600</xdr:colOff>
      <xdr:row>37</xdr:row>
      <xdr:rowOff>83043</xdr:rowOff>
    </xdr:to>
    <xdr:sp macro="" textlink="">
      <xdr:nvSpPr>
        <xdr:cNvPr id="84" name="楕円 83"/>
        <xdr:cNvSpPr/>
      </xdr:nvSpPr>
      <xdr:spPr>
        <a:xfrm>
          <a:off x="2857500" y="632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74170</xdr:rowOff>
    </xdr:from>
    <xdr:ext cx="534377" cy="259045"/>
    <xdr:sp macro="" textlink="">
      <xdr:nvSpPr>
        <xdr:cNvPr id="85" name="テキスト ボックス 84"/>
        <xdr:cNvSpPr txBox="1"/>
      </xdr:nvSpPr>
      <xdr:spPr>
        <a:xfrm>
          <a:off x="2641111" y="641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130345</xdr:rowOff>
    </xdr:from>
    <xdr:to>
      <xdr:col>10</xdr:col>
      <xdr:colOff>165100</xdr:colOff>
      <xdr:row>37</xdr:row>
      <xdr:rowOff>60495</xdr:rowOff>
    </xdr:to>
    <xdr:sp macro="" textlink="">
      <xdr:nvSpPr>
        <xdr:cNvPr id="86" name="楕円 85"/>
        <xdr:cNvSpPr/>
      </xdr:nvSpPr>
      <xdr:spPr>
        <a:xfrm>
          <a:off x="1968500" y="630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51622</xdr:rowOff>
    </xdr:from>
    <xdr:ext cx="534377" cy="259045"/>
    <xdr:sp macro="" textlink="">
      <xdr:nvSpPr>
        <xdr:cNvPr id="87" name="テキスト ボックス 86"/>
        <xdr:cNvSpPr txBox="1"/>
      </xdr:nvSpPr>
      <xdr:spPr>
        <a:xfrm>
          <a:off x="1752111" y="63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51318</xdr:rowOff>
    </xdr:from>
    <xdr:to>
      <xdr:col>6</xdr:col>
      <xdr:colOff>38100</xdr:colOff>
      <xdr:row>37</xdr:row>
      <xdr:rowOff>152918</xdr:rowOff>
    </xdr:to>
    <xdr:sp macro="" textlink="">
      <xdr:nvSpPr>
        <xdr:cNvPr id="88" name="楕円 87"/>
        <xdr:cNvSpPr/>
      </xdr:nvSpPr>
      <xdr:spPr>
        <a:xfrm>
          <a:off x="1079500" y="639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144045</xdr:rowOff>
    </xdr:from>
    <xdr:ext cx="534377" cy="259045"/>
    <xdr:sp macro="" textlink="">
      <xdr:nvSpPr>
        <xdr:cNvPr id="89" name="テキスト ボックス 88"/>
        <xdr:cNvSpPr txBox="1"/>
      </xdr:nvSpPr>
      <xdr:spPr>
        <a:xfrm>
          <a:off x="863111" y="648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11" name="直線コネクタ 110"/>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2" name="物件費最小値テキスト"/>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3" name="直線コネクタ 112"/>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4" name="物件費最大値テキスト"/>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5" name="直線コネクタ 114"/>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51431</xdr:rowOff>
    </xdr:from>
    <xdr:to>
      <xdr:col>24</xdr:col>
      <xdr:colOff>63500</xdr:colOff>
      <xdr:row>58</xdr:row>
      <xdr:rowOff>62923</xdr:rowOff>
    </xdr:to>
    <xdr:cxnSp macro="">
      <xdr:nvCxnSpPr>
        <xdr:cNvPr id="116" name="直線コネクタ 115"/>
        <xdr:cNvCxnSpPr/>
      </xdr:nvCxnSpPr>
      <xdr:spPr>
        <a:xfrm>
          <a:off x="3797300" y="9995531"/>
          <a:ext cx="838200" cy="1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7" name="物件費平均値テキスト"/>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8" name="フローチャート: 判断 117"/>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51431</xdr:rowOff>
    </xdr:from>
    <xdr:to>
      <xdr:col>19</xdr:col>
      <xdr:colOff>177800</xdr:colOff>
      <xdr:row>58</xdr:row>
      <xdr:rowOff>70603</xdr:rowOff>
    </xdr:to>
    <xdr:cxnSp macro="">
      <xdr:nvCxnSpPr>
        <xdr:cNvPr id="119" name="直線コネクタ 118"/>
        <xdr:cNvCxnSpPr/>
      </xdr:nvCxnSpPr>
      <xdr:spPr>
        <a:xfrm flipV="1">
          <a:off x="2908300" y="9995531"/>
          <a:ext cx="889000" cy="1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20" name="フローチャート: 判断 119"/>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21" name="テキスト ボックス 120"/>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70603</xdr:rowOff>
    </xdr:from>
    <xdr:to>
      <xdr:col>15</xdr:col>
      <xdr:colOff>50800</xdr:colOff>
      <xdr:row>58</xdr:row>
      <xdr:rowOff>73166</xdr:rowOff>
    </xdr:to>
    <xdr:cxnSp macro="">
      <xdr:nvCxnSpPr>
        <xdr:cNvPr id="122" name="直線コネクタ 121"/>
        <xdr:cNvCxnSpPr/>
      </xdr:nvCxnSpPr>
      <xdr:spPr>
        <a:xfrm flipV="1">
          <a:off x="2019300" y="10014703"/>
          <a:ext cx="8890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3" name="フローチャート: 判断 122"/>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4" name="テキスト ボックス 123"/>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73166</xdr:rowOff>
    </xdr:from>
    <xdr:to>
      <xdr:col>10</xdr:col>
      <xdr:colOff>114300</xdr:colOff>
      <xdr:row>58</xdr:row>
      <xdr:rowOff>78376</xdr:rowOff>
    </xdr:to>
    <xdr:cxnSp macro="">
      <xdr:nvCxnSpPr>
        <xdr:cNvPr id="125" name="直線コネクタ 124"/>
        <xdr:cNvCxnSpPr/>
      </xdr:nvCxnSpPr>
      <xdr:spPr>
        <a:xfrm flipV="1">
          <a:off x="1130300" y="10017266"/>
          <a:ext cx="889000" cy="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6" name="フローチャート: 判断 125"/>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7" name="テキスト ボックス 126"/>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8" name="フローチャート: 判断 127"/>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103615</xdr:rowOff>
    </xdr:from>
    <xdr:ext cx="599010" cy="259045"/>
    <xdr:sp macro="" textlink="">
      <xdr:nvSpPr>
        <xdr:cNvPr id="129" name="テキスト ボックス 128"/>
        <xdr:cNvSpPr txBox="1"/>
      </xdr:nvSpPr>
      <xdr:spPr>
        <a:xfrm>
          <a:off x="830795" y="97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12123</xdr:rowOff>
    </xdr:from>
    <xdr:to>
      <xdr:col>24</xdr:col>
      <xdr:colOff>114300</xdr:colOff>
      <xdr:row>58</xdr:row>
      <xdr:rowOff>113723</xdr:rowOff>
    </xdr:to>
    <xdr:sp macro="" textlink="">
      <xdr:nvSpPr>
        <xdr:cNvPr id="135" name="楕円 134"/>
        <xdr:cNvSpPr/>
      </xdr:nvSpPr>
      <xdr:spPr>
        <a:xfrm>
          <a:off x="4584700" y="995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34377" cy="259045"/>
    <xdr:sp macro="" textlink="">
      <xdr:nvSpPr>
        <xdr:cNvPr id="136" name="物件費該当値テキスト"/>
        <xdr:cNvSpPr txBox="1"/>
      </xdr:nvSpPr>
      <xdr:spPr>
        <a:xfrm>
          <a:off x="4686300" y="987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631</xdr:rowOff>
    </xdr:from>
    <xdr:to>
      <xdr:col>20</xdr:col>
      <xdr:colOff>38100</xdr:colOff>
      <xdr:row>58</xdr:row>
      <xdr:rowOff>102231</xdr:rowOff>
    </xdr:to>
    <xdr:sp macro="" textlink="">
      <xdr:nvSpPr>
        <xdr:cNvPr id="137" name="楕円 136"/>
        <xdr:cNvSpPr/>
      </xdr:nvSpPr>
      <xdr:spPr>
        <a:xfrm>
          <a:off x="3746500" y="994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93358</xdr:rowOff>
    </xdr:from>
    <xdr:ext cx="534377" cy="259045"/>
    <xdr:sp macro="" textlink="">
      <xdr:nvSpPr>
        <xdr:cNvPr id="138" name="テキスト ボックス 137"/>
        <xdr:cNvSpPr txBox="1"/>
      </xdr:nvSpPr>
      <xdr:spPr>
        <a:xfrm>
          <a:off x="3530111" y="1003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19803</xdr:rowOff>
    </xdr:from>
    <xdr:to>
      <xdr:col>15</xdr:col>
      <xdr:colOff>101600</xdr:colOff>
      <xdr:row>58</xdr:row>
      <xdr:rowOff>121403</xdr:rowOff>
    </xdr:to>
    <xdr:sp macro="" textlink="">
      <xdr:nvSpPr>
        <xdr:cNvPr id="139" name="楕円 138"/>
        <xdr:cNvSpPr/>
      </xdr:nvSpPr>
      <xdr:spPr>
        <a:xfrm>
          <a:off x="2857500" y="99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112530</xdr:rowOff>
    </xdr:from>
    <xdr:ext cx="534377" cy="259045"/>
    <xdr:sp macro="" textlink="">
      <xdr:nvSpPr>
        <xdr:cNvPr id="140" name="テキスト ボックス 139"/>
        <xdr:cNvSpPr txBox="1"/>
      </xdr:nvSpPr>
      <xdr:spPr>
        <a:xfrm>
          <a:off x="2641111" y="1005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22366</xdr:rowOff>
    </xdr:from>
    <xdr:to>
      <xdr:col>10</xdr:col>
      <xdr:colOff>165100</xdr:colOff>
      <xdr:row>58</xdr:row>
      <xdr:rowOff>123966</xdr:rowOff>
    </xdr:to>
    <xdr:sp macro="" textlink="">
      <xdr:nvSpPr>
        <xdr:cNvPr id="141" name="楕円 140"/>
        <xdr:cNvSpPr/>
      </xdr:nvSpPr>
      <xdr:spPr>
        <a:xfrm>
          <a:off x="1968500" y="996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115093</xdr:rowOff>
    </xdr:from>
    <xdr:ext cx="534377" cy="259045"/>
    <xdr:sp macro="" textlink="">
      <xdr:nvSpPr>
        <xdr:cNvPr id="142" name="テキスト ボックス 141"/>
        <xdr:cNvSpPr txBox="1"/>
      </xdr:nvSpPr>
      <xdr:spPr>
        <a:xfrm>
          <a:off x="1752111" y="1005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27576</xdr:rowOff>
    </xdr:from>
    <xdr:to>
      <xdr:col>6</xdr:col>
      <xdr:colOff>38100</xdr:colOff>
      <xdr:row>58</xdr:row>
      <xdr:rowOff>129176</xdr:rowOff>
    </xdr:to>
    <xdr:sp macro="" textlink="">
      <xdr:nvSpPr>
        <xdr:cNvPr id="143" name="楕円 142"/>
        <xdr:cNvSpPr/>
      </xdr:nvSpPr>
      <xdr:spPr>
        <a:xfrm>
          <a:off x="1079500" y="997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120303</xdr:rowOff>
    </xdr:from>
    <xdr:ext cx="534377" cy="259045"/>
    <xdr:sp macro="" textlink="">
      <xdr:nvSpPr>
        <xdr:cNvPr id="144" name="テキスト ボックス 143"/>
        <xdr:cNvSpPr txBox="1"/>
      </xdr:nvSpPr>
      <xdr:spPr>
        <a:xfrm>
          <a:off x="863111" y="1006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8" name="直線コネクタ 167"/>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9" name="維持補修費最小値テキスト"/>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70" name="直線コネクタ 169"/>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71" name="維持補修費最大値テキスト"/>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2" name="直線コネクタ 171"/>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20162</xdr:rowOff>
    </xdr:from>
    <xdr:to>
      <xdr:col>24</xdr:col>
      <xdr:colOff>63500</xdr:colOff>
      <xdr:row>79</xdr:row>
      <xdr:rowOff>25285</xdr:rowOff>
    </xdr:to>
    <xdr:cxnSp macro="">
      <xdr:nvCxnSpPr>
        <xdr:cNvPr id="173" name="直線コネクタ 172"/>
        <xdr:cNvCxnSpPr/>
      </xdr:nvCxnSpPr>
      <xdr:spPr>
        <a:xfrm flipV="1">
          <a:off x="3797300" y="13564712"/>
          <a:ext cx="838200" cy="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4" name="維持補修費平均値テキスト"/>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5" name="フローチャート: 判断 174"/>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16580</xdr:rowOff>
    </xdr:from>
    <xdr:to>
      <xdr:col>19</xdr:col>
      <xdr:colOff>177800</xdr:colOff>
      <xdr:row>79</xdr:row>
      <xdr:rowOff>25285</xdr:rowOff>
    </xdr:to>
    <xdr:cxnSp macro="">
      <xdr:nvCxnSpPr>
        <xdr:cNvPr id="176" name="直線コネクタ 175"/>
        <xdr:cNvCxnSpPr/>
      </xdr:nvCxnSpPr>
      <xdr:spPr>
        <a:xfrm>
          <a:off x="2908300" y="13561130"/>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7" name="フローチャート: 判断 176"/>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8" name="テキスト ボックス 177"/>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16580</xdr:rowOff>
    </xdr:from>
    <xdr:to>
      <xdr:col>15</xdr:col>
      <xdr:colOff>50800</xdr:colOff>
      <xdr:row>79</xdr:row>
      <xdr:rowOff>30868</xdr:rowOff>
    </xdr:to>
    <xdr:cxnSp macro="">
      <xdr:nvCxnSpPr>
        <xdr:cNvPr id="179" name="直線コネクタ 178"/>
        <xdr:cNvCxnSpPr/>
      </xdr:nvCxnSpPr>
      <xdr:spPr>
        <a:xfrm flipV="1">
          <a:off x="2019300" y="1356113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80" name="フローチャート: 判断 179"/>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81" name="テキスト ボックス 180"/>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17360</xdr:rowOff>
    </xdr:from>
    <xdr:to>
      <xdr:col>10</xdr:col>
      <xdr:colOff>114300</xdr:colOff>
      <xdr:row>79</xdr:row>
      <xdr:rowOff>30868</xdr:rowOff>
    </xdr:to>
    <xdr:cxnSp macro="">
      <xdr:nvCxnSpPr>
        <xdr:cNvPr id="182" name="直線コネクタ 181"/>
        <xdr:cNvCxnSpPr/>
      </xdr:nvCxnSpPr>
      <xdr:spPr>
        <a:xfrm>
          <a:off x="1130300" y="13561910"/>
          <a:ext cx="889000" cy="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3" name="フローチャート: 判断 182"/>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4" name="テキスト ボックス 183"/>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5" name="フローチャート: 判断 184"/>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6" name="テキスト ボックス 185"/>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140812</xdr:rowOff>
    </xdr:from>
    <xdr:to>
      <xdr:col>24</xdr:col>
      <xdr:colOff>114300</xdr:colOff>
      <xdr:row>79</xdr:row>
      <xdr:rowOff>70962</xdr:rowOff>
    </xdr:to>
    <xdr:sp macro="" textlink="">
      <xdr:nvSpPr>
        <xdr:cNvPr id="192" name="楕円 191"/>
        <xdr:cNvSpPr/>
      </xdr:nvSpPr>
      <xdr:spPr>
        <a:xfrm>
          <a:off x="4584700" y="1351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55739</xdr:rowOff>
    </xdr:from>
    <xdr:ext cx="469744" cy="259045"/>
    <xdr:sp macro="" textlink="">
      <xdr:nvSpPr>
        <xdr:cNvPr id="193" name="維持補修費該当値テキスト"/>
        <xdr:cNvSpPr txBox="1"/>
      </xdr:nvSpPr>
      <xdr:spPr>
        <a:xfrm>
          <a:off x="4686300" y="1342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145935</xdr:rowOff>
    </xdr:from>
    <xdr:to>
      <xdr:col>20</xdr:col>
      <xdr:colOff>38100</xdr:colOff>
      <xdr:row>79</xdr:row>
      <xdr:rowOff>76085</xdr:rowOff>
    </xdr:to>
    <xdr:sp macro="" textlink="">
      <xdr:nvSpPr>
        <xdr:cNvPr id="194" name="楕円 193"/>
        <xdr:cNvSpPr/>
      </xdr:nvSpPr>
      <xdr:spPr>
        <a:xfrm>
          <a:off x="3746500" y="1351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67212</xdr:rowOff>
    </xdr:from>
    <xdr:ext cx="469744" cy="259045"/>
    <xdr:sp macro="" textlink="">
      <xdr:nvSpPr>
        <xdr:cNvPr id="195" name="テキスト ボックス 194"/>
        <xdr:cNvSpPr txBox="1"/>
      </xdr:nvSpPr>
      <xdr:spPr>
        <a:xfrm>
          <a:off x="3562428" y="1361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137230</xdr:rowOff>
    </xdr:from>
    <xdr:to>
      <xdr:col>15</xdr:col>
      <xdr:colOff>101600</xdr:colOff>
      <xdr:row>79</xdr:row>
      <xdr:rowOff>67380</xdr:rowOff>
    </xdr:to>
    <xdr:sp macro="" textlink="">
      <xdr:nvSpPr>
        <xdr:cNvPr id="196" name="楕円 195"/>
        <xdr:cNvSpPr/>
      </xdr:nvSpPr>
      <xdr:spPr>
        <a:xfrm>
          <a:off x="2857500" y="135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58507</xdr:rowOff>
    </xdr:from>
    <xdr:ext cx="469744" cy="259045"/>
    <xdr:sp macro="" textlink="">
      <xdr:nvSpPr>
        <xdr:cNvPr id="197" name="テキスト ボックス 196"/>
        <xdr:cNvSpPr txBox="1"/>
      </xdr:nvSpPr>
      <xdr:spPr>
        <a:xfrm>
          <a:off x="2673428" y="1360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151518</xdr:rowOff>
    </xdr:from>
    <xdr:to>
      <xdr:col>10</xdr:col>
      <xdr:colOff>165100</xdr:colOff>
      <xdr:row>79</xdr:row>
      <xdr:rowOff>81668</xdr:rowOff>
    </xdr:to>
    <xdr:sp macro="" textlink="">
      <xdr:nvSpPr>
        <xdr:cNvPr id="198" name="楕円 197"/>
        <xdr:cNvSpPr/>
      </xdr:nvSpPr>
      <xdr:spPr>
        <a:xfrm>
          <a:off x="1968500" y="1352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72795</xdr:rowOff>
    </xdr:from>
    <xdr:ext cx="378565" cy="259045"/>
    <xdr:sp macro="" textlink="">
      <xdr:nvSpPr>
        <xdr:cNvPr id="199" name="テキスト ボックス 198"/>
        <xdr:cNvSpPr txBox="1"/>
      </xdr:nvSpPr>
      <xdr:spPr>
        <a:xfrm>
          <a:off x="1830017" y="13617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138010</xdr:rowOff>
    </xdr:from>
    <xdr:to>
      <xdr:col>6</xdr:col>
      <xdr:colOff>38100</xdr:colOff>
      <xdr:row>79</xdr:row>
      <xdr:rowOff>68160</xdr:rowOff>
    </xdr:to>
    <xdr:sp macro="" textlink="">
      <xdr:nvSpPr>
        <xdr:cNvPr id="200" name="楕円 199"/>
        <xdr:cNvSpPr/>
      </xdr:nvSpPr>
      <xdr:spPr>
        <a:xfrm>
          <a:off x="1079500" y="1351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59287</xdr:rowOff>
    </xdr:from>
    <xdr:ext cx="469744" cy="259045"/>
    <xdr:sp macro="" textlink="">
      <xdr:nvSpPr>
        <xdr:cNvPr id="201" name="テキスト ボックス 200"/>
        <xdr:cNvSpPr txBox="1"/>
      </xdr:nvSpPr>
      <xdr:spPr>
        <a:xfrm>
          <a:off x="895428" y="136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8" name="直線コネクタ 227"/>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9" name="扶助費最小値テキスト"/>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30" name="直線コネクタ 229"/>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31" name="扶助費最大値テキスト"/>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2" name="直線コネクタ 231"/>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99575</xdr:rowOff>
    </xdr:from>
    <xdr:to>
      <xdr:col>24</xdr:col>
      <xdr:colOff>63500</xdr:colOff>
      <xdr:row>94</xdr:row>
      <xdr:rowOff>107783</xdr:rowOff>
    </xdr:to>
    <xdr:cxnSp macro="">
      <xdr:nvCxnSpPr>
        <xdr:cNvPr id="233" name="直線コネクタ 232"/>
        <xdr:cNvCxnSpPr/>
      </xdr:nvCxnSpPr>
      <xdr:spPr>
        <a:xfrm flipV="1">
          <a:off x="3797300" y="16044425"/>
          <a:ext cx="838200" cy="17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4" name="扶助費平均値テキスト"/>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5" name="フローチャート: 判断 234"/>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117951</xdr:rowOff>
    </xdr:from>
    <xdr:to>
      <xdr:col>19</xdr:col>
      <xdr:colOff>177800</xdr:colOff>
      <xdr:row>94</xdr:row>
      <xdr:rowOff>107783</xdr:rowOff>
    </xdr:to>
    <xdr:cxnSp macro="">
      <xdr:nvCxnSpPr>
        <xdr:cNvPr id="236" name="直線コネクタ 235"/>
        <xdr:cNvCxnSpPr/>
      </xdr:nvCxnSpPr>
      <xdr:spPr>
        <a:xfrm>
          <a:off x="2908300" y="16062801"/>
          <a:ext cx="889000" cy="16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7" name="フローチャート: 判断 236"/>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8" name="テキスト ボックス 237"/>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117951</xdr:rowOff>
    </xdr:from>
    <xdr:to>
      <xdr:col>15</xdr:col>
      <xdr:colOff>50800</xdr:colOff>
      <xdr:row>95</xdr:row>
      <xdr:rowOff>151609</xdr:rowOff>
    </xdr:to>
    <xdr:cxnSp macro="">
      <xdr:nvCxnSpPr>
        <xdr:cNvPr id="239" name="直線コネクタ 238"/>
        <xdr:cNvCxnSpPr/>
      </xdr:nvCxnSpPr>
      <xdr:spPr>
        <a:xfrm flipV="1">
          <a:off x="2019300" y="16062801"/>
          <a:ext cx="889000" cy="37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40" name="フローチャート: 判断 239"/>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41" name="テキスト ボックス 240"/>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151609</xdr:rowOff>
    </xdr:from>
    <xdr:to>
      <xdr:col>10</xdr:col>
      <xdr:colOff>114300</xdr:colOff>
      <xdr:row>95</xdr:row>
      <xdr:rowOff>161026</xdr:rowOff>
    </xdr:to>
    <xdr:cxnSp macro="">
      <xdr:nvCxnSpPr>
        <xdr:cNvPr id="242" name="直線コネクタ 241"/>
        <xdr:cNvCxnSpPr/>
      </xdr:nvCxnSpPr>
      <xdr:spPr>
        <a:xfrm flipV="1">
          <a:off x="1130300" y="16439359"/>
          <a:ext cx="889000" cy="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3" name="フローチャート: 判断 242"/>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4" name="テキスト ボックス 243"/>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5" name="フローチャート: 判断 244"/>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6" name="テキスト ボックス 245"/>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48775</xdr:rowOff>
    </xdr:from>
    <xdr:to>
      <xdr:col>24</xdr:col>
      <xdr:colOff>114300</xdr:colOff>
      <xdr:row>93</xdr:row>
      <xdr:rowOff>150375</xdr:rowOff>
    </xdr:to>
    <xdr:sp macro="" textlink="">
      <xdr:nvSpPr>
        <xdr:cNvPr id="252" name="楕円 251"/>
        <xdr:cNvSpPr/>
      </xdr:nvSpPr>
      <xdr:spPr>
        <a:xfrm>
          <a:off x="4584700" y="1599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71652</xdr:rowOff>
    </xdr:from>
    <xdr:ext cx="599010" cy="259045"/>
    <xdr:sp macro="" textlink="">
      <xdr:nvSpPr>
        <xdr:cNvPr id="253" name="扶助費該当値テキスト"/>
        <xdr:cNvSpPr txBox="1"/>
      </xdr:nvSpPr>
      <xdr:spPr>
        <a:xfrm>
          <a:off x="4686300" y="1584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56983</xdr:rowOff>
    </xdr:from>
    <xdr:to>
      <xdr:col>20</xdr:col>
      <xdr:colOff>38100</xdr:colOff>
      <xdr:row>94</xdr:row>
      <xdr:rowOff>158583</xdr:rowOff>
    </xdr:to>
    <xdr:sp macro="" textlink="">
      <xdr:nvSpPr>
        <xdr:cNvPr id="254" name="楕円 253"/>
        <xdr:cNvSpPr/>
      </xdr:nvSpPr>
      <xdr:spPr>
        <a:xfrm>
          <a:off x="3746500" y="161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3660</xdr:rowOff>
    </xdr:from>
    <xdr:ext cx="599010" cy="259045"/>
    <xdr:sp macro="" textlink="">
      <xdr:nvSpPr>
        <xdr:cNvPr id="255" name="テキスト ボックス 254"/>
        <xdr:cNvSpPr txBox="1"/>
      </xdr:nvSpPr>
      <xdr:spPr>
        <a:xfrm>
          <a:off x="3497795" y="1594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67151</xdr:rowOff>
    </xdr:from>
    <xdr:to>
      <xdr:col>15</xdr:col>
      <xdr:colOff>101600</xdr:colOff>
      <xdr:row>93</xdr:row>
      <xdr:rowOff>168751</xdr:rowOff>
    </xdr:to>
    <xdr:sp macro="" textlink="">
      <xdr:nvSpPr>
        <xdr:cNvPr id="256" name="楕円 255"/>
        <xdr:cNvSpPr/>
      </xdr:nvSpPr>
      <xdr:spPr>
        <a:xfrm>
          <a:off x="2857500" y="160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13828</xdr:rowOff>
    </xdr:from>
    <xdr:ext cx="599010" cy="259045"/>
    <xdr:sp macro="" textlink="">
      <xdr:nvSpPr>
        <xdr:cNvPr id="257" name="テキスト ボックス 256"/>
        <xdr:cNvSpPr txBox="1"/>
      </xdr:nvSpPr>
      <xdr:spPr>
        <a:xfrm>
          <a:off x="2608795" y="1578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100809</xdr:rowOff>
    </xdr:from>
    <xdr:to>
      <xdr:col>10</xdr:col>
      <xdr:colOff>165100</xdr:colOff>
      <xdr:row>96</xdr:row>
      <xdr:rowOff>30959</xdr:rowOff>
    </xdr:to>
    <xdr:sp macro="" textlink="">
      <xdr:nvSpPr>
        <xdr:cNvPr id="258" name="楕円 257"/>
        <xdr:cNvSpPr/>
      </xdr:nvSpPr>
      <xdr:spPr>
        <a:xfrm>
          <a:off x="1968500" y="1638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47486</xdr:rowOff>
    </xdr:from>
    <xdr:ext cx="534377" cy="259045"/>
    <xdr:sp macro="" textlink="">
      <xdr:nvSpPr>
        <xdr:cNvPr id="259" name="テキスト ボックス 258"/>
        <xdr:cNvSpPr txBox="1"/>
      </xdr:nvSpPr>
      <xdr:spPr>
        <a:xfrm>
          <a:off x="1752111" y="1616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110226</xdr:rowOff>
    </xdr:from>
    <xdr:to>
      <xdr:col>6</xdr:col>
      <xdr:colOff>38100</xdr:colOff>
      <xdr:row>96</xdr:row>
      <xdr:rowOff>40376</xdr:rowOff>
    </xdr:to>
    <xdr:sp macro="" textlink="">
      <xdr:nvSpPr>
        <xdr:cNvPr id="260" name="楕円 259"/>
        <xdr:cNvSpPr/>
      </xdr:nvSpPr>
      <xdr:spPr>
        <a:xfrm>
          <a:off x="1079500" y="1639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56903</xdr:rowOff>
    </xdr:from>
    <xdr:ext cx="534377" cy="259045"/>
    <xdr:sp macro="" textlink="">
      <xdr:nvSpPr>
        <xdr:cNvPr id="261" name="テキスト ボックス 260"/>
        <xdr:cNvSpPr txBox="1"/>
      </xdr:nvSpPr>
      <xdr:spPr>
        <a:xfrm>
          <a:off x="863111" y="1617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3" name="直線コネクタ 282"/>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4" name="補助費等最小値テキスト"/>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5" name="直線コネクタ 284"/>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6" name="補助費等最大値テキスト"/>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7" name="直線コネクタ 286"/>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109269</xdr:rowOff>
    </xdr:from>
    <xdr:to>
      <xdr:col>55</xdr:col>
      <xdr:colOff>0</xdr:colOff>
      <xdr:row>35</xdr:row>
      <xdr:rowOff>163264</xdr:rowOff>
    </xdr:to>
    <xdr:cxnSp macro="">
      <xdr:nvCxnSpPr>
        <xdr:cNvPr id="288" name="直線コネクタ 287"/>
        <xdr:cNvCxnSpPr/>
      </xdr:nvCxnSpPr>
      <xdr:spPr>
        <a:xfrm>
          <a:off x="9639300" y="6110019"/>
          <a:ext cx="838200" cy="5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9" name="補助費等平均値テキスト"/>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90" name="フローチャート: 判断 289"/>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109269</xdr:rowOff>
    </xdr:from>
    <xdr:to>
      <xdr:col>50</xdr:col>
      <xdr:colOff>114300</xdr:colOff>
      <xdr:row>35</xdr:row>
      <xdr:rowOff>168577</xdr:rowOff>
    </xdr:to>
    <xdr:cxnSp macro="">
      <xdr:nvCxnSpPr>
        <xdr:cNvPr id="291" name="直線コネクタ 290"/>
        <xdr:cNvCxnSpPr/>
      </xdr:nvCxnSpPr>
      <xdr:spPr>
        <a:xfrm flipV="1">
          <a:off x="8750300" y="6110019"/>
          <a:ext cx="889000" cy="5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2" name="フローチャート: 判断 291"/>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3" name="テキスト ボックス 292"/>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151679</xdr:rowOff>
    </xdr:from>
    <xdr:to>
      <xdr:col>45</xdr:col>
      <xdr:colOff>177800</xdr:colOff>
      <xdr:row>35</xdr:row>
      <xdr:rowOff>168577</xdr:rowOff>
    </xdr:to>
    <xdr:cxnSp macro="">
      <xdr:nvCxnSpPr>
        <xdr:cNvPr id="294" name="直線コネクタ 293"/>
        <xdr:cNvCxnSpPr/>
      </xdr:nvCxnSpPr>
      <xdr:spPr>
        <a:xfrm>
          <a:off x="7861300" y="5638079"/>
          <a:ext cx="889000" cy="53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5" name="フローチャート: 判断 294"/>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6" name="テキスト ボックス 295"/>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151679</xdr:rowOff>
    </xdr:from>
    <xdr:to>
      <xdr:col>41</xdr:col>
      <xdr:colOff>50800</xdr:colOff>
      <xdr:row>36</xdr:row>
      <xdr:rowOff>65917</xdr:rowOff>
    </xdr:to>
    <xdr:cxnSp macro="">
      <xdr:nvCxnSpPr>
        <xdr:cNvPr id="297" name="直線コネクタ 296"/>
        <xdr:cNvCxnSpPr/>
      </xdr:nvCxnSpPr>
      <xdr:spPr>
        <a:xfrm flipV="1">
          <a:off x="6972300" y="5638079"/>
          <a:ext cx="889000" cy="60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8" name="フローチャート: 判断 297"/>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9" name="テキスト ボックス 298"/>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300" name="フローチャート: 判断 299"/>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301" name="テキスト ボックス 300"/>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112464</xdr:rowOff>
    </xdr:from>
    <xdr:to>
      <xdr:col>55</xdr:col>
      <xdr:colOff>50800</xdr:colOff>
      <xdr:row>36</xdr:row>
      <xdr:rowOff>42614</xdr:rowOff>
    </xdr:to>
    <xdr:sp macro="" textlink="">
      <xdr:nvSpPr>
        <xdr:cNvPr id="307" name="楕円 306"/>
        <xdr:cNvSpPr/>
      </xdr:nvSpPr>
      <xdr:spPr>
        <a:xfrm>
          <a:off x="10426700" y="61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90891</xdr:rowOff>
    </xdr:from>
    <xdr:ext cx="599010" cy="259045"/>
    <xdr:sp macro="" textlink="">
      <xdr:nvSpPr>
        <xdr:cNvPr id="308" name="補助費等該当値テキスト"/>
        <xdr:cNvSpPr txBox="1"/>
      </xdr:nvSpPr>
      <xdr:spPr>
        <a:xfrm>
          <a:off x="10528300" y="609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58469</xdr:rowOff>
    </xdr:from>
    <xdr:to>
      <xdr:col>50</xdr:col>
      <xdr:colOff>165100</xdr:colOff>
      <xdr:row>35</xdr:row>
      <xdr:rowOff>160069</xdr:rowOff>
    </xdr:to>
    <xdr:sp macro="" textlink="">
      <xdr:nvSpPr>
        <xdr:cNvPr id="309" name="楕円 308"/>
        <xdr:cNvSpPr/>
      </xdr:nvSpPr>
      <xdr:spPr>
        <a:xfrm>
          <a:off x="9588500" y="605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151196</xdr:rowOff>
    </xdr:from>
    <xdr:ext cx="599010" cy="259045"/>
    <xdr:sp macro="" textlink="">
      <xdr:nvSpPr>
        <xdr:cNvPr id="310" name="テキスト ボックス 309"/>
        <xdr:cNvSpPr txBox="1"/>
      </xdr:nvSpPr>
      <xdr:spPr>
        <a:xfrm>
          <a:off x="9339795" y="615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117777</xdr:rowOff>
    </xdr:from>
    <xdr:to>
      <xdr:col>46</xdr:col>
      <xdr:colOff>38100</xdr:colOff>
      <xdr:row>36</xdr:row>
      <xdr:rowOff>47927</xdr:rowOff>
    </xdr:to>
    <xdr:sp macro="" textlink="">
      <xdr:nvSpPr>
        <xdr:cNvPr id="311" name="楕円 310"/>
        <xdr:cNvSpPr/>
      </xdr:nvSpPr>
      <xdr:spPr>
        <a:xfrm>
          <a:off x="8699500" y="611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39054</xdr:rowOff>
    </xdr:from>
    <xdr:ext cx="599010" cy="259045"/>
    <xdr:sp macro="" textlink="">
      <xdr:nvSpPr>
        <xdr:cNvPr id="312" name="テキスト ボックス 311"/>
        <xdr:cNvSpPr txBox="1"/>
      </xdr:nvSpPr>
      <xdr:spPr>
        <a:xfrm>
          <a:off x="8450795" y="621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100879</xdr:rowOff>
    </xdr:from>
    <xdr:to>
      <xdr:col>41</xdr:col>
      <xdr:colOff>101600</xdr:colOff>
      <xdr:row>33</xdr:row>
      <xdr:rowOff>31029</xdr:rowOff>
    </xdr:to>
    <xdr:sp macro="" textlink="">
      <xdr:nvSpPr>
        <xdr:cNvPr id="313" name="楕円 312"/>
        <xdr:cNvSpPr/>
      </xdr:nvSpPr>
      <xdr:spPr>
        <a:xfrm>
          <a:off x="7810500" y="558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22156</xdr:rowOff>
    </xdr:from>
    <xdr:ext cx="599010" cy="259045"/>
    <xdr:sp macro="" textlink="">
      <xdr:nvSpPr>
        <xdr:cNvPr id="314" name="テキスト ボックス 313"/>
        <xdr:cNvSpPr txBox="1"/>
      </xdr:nvSpPr>
      <xdr:spPr>
        <a:xfrm>
          <a:off x="7561795" y="568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15117</xdr:rowOff>
    </xdr:from>
    <xdr:to>
      <xdr:col>36</xdr:col>
      <xdr:colOff>165100</xdr:colOff>
      <xdr:row>36</xdr:row>
      <xdr:rowOff>116717</xdr:rowOff>
    </xdr:to>
    <xdr:sp macro="" textlink="">
      <xdr:nvSpPr>
        <xdr:cNvPr id="315" name="楕円 314"/>
        <xdr:cNvSpPr/>
      </xdr:nvSpPr>
      <xdr:spPr>
        <a:xfrm>
          <a:off x="6921500" y="618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107844</xdr:rowOff>
    </xdr:from>
    <xdr:ext cx="534377" cy="259045"/>
    <xdr:sp macro="" textlink="">
      <xdr:nvSpPr>
        <xdr:cNvPr id="316" name="テキスト ボックス 315"/>
        <xdr:cNvSpPr txBox="1"/>
      </xdr:nvSpPr>
      <xdr:spPr>
        <a:xfrm>
          <a:off x="6705111" y="628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2" name="直線コネクタ 341"/>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3" name="普通建設事業費最小値テキスト"/>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4" name="直線コネクタ 343"/>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5" name="普通建設事業費最大値テキスト"/>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6" name="直線コネクタ 345"/>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9410</xdr:rowOff>
    </xdr:from>
    <xdr:to>
      <xdr:col>55</xdr:col>
      <xdr:colOff>0</xdr:colOff>
      <xdr:row>59</xdr:row>
      <xdr:rowOff>27593</xdr:rowOff>
    </xdr:to>
    <xdr:cxnSp macro="">
      <xdr:nvCxnSpPr>
        <xdr:cNvPr id="347" name="直線コネクタ 346"/>
        <xdr:cNvCxnSpPr/>
      </xdr:nvCxnSpPr>
      <xdr:spPr>
        <a:xfrm flipV="1">
          <a:off x="9639300" y="10124960"/>
          <a:ext cx="838200" cy="1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8" name="普通建設事業費平均値テキスト"/>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9" name="フローチャート: 判断 348"/>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130517</xdr:rowOff>
    </xdr:from>
    <xdr:to>
      <xdr:col>50</xdr:col>
      <xdr:colOff>114300</xdr:colOff>
      <xdr:row>59</xdr:row>
      <xdr:rowOff>27593</xdr:rowOff>
    </xdr:to>
    <xdr:cxnSp macro="">
      <xdr:nvCxnSpPr>
        <xdr:cNvPr id="350" name="直線コネクタ 349"/>
        <xdr:cNvCxnSpPr/>
      </xdr:nvCxnSpPr>
      <xdr:spPr>
        <a:xfrm>
          <a:off x="8750300" y="10074617"/>
          <a:ext cx="889000" cy="6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51" name="フローチャート: 判断 350"/>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2" name="テキスト ボックス 351"/>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130517</xdr:rowOff>
    </xdr:from>
    <xdr:to>
      <xdr:col>45</xdr:col>
      <xdr:colOff>177800</xdr:colOff>
      <xdr:row>59</xdr:row>
      <xdr:rowOff>802</xdr:rowOff>
    </xdr:to>
    <xdr:cxnSp macro="">
      <xdr:nvCxnSpPr>
        <xdr:cNvPr id="353" name="直線コネクタ 352"/>
        <xdr:cNvCxnSpPr/>
      </xdr:nvCxnSpPr>
      <xdr:spPr>
        <a:xfrm flipV="1">
          <a:off x="7861300" y="10074617"/>
          <a:ext cx="889000" cy="4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4" name="フローチャート: 判断 353"/>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5" name="テキスト ボックス 354"/>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802</xdr:rowOff>
    </xdr:from>
    <xdr:to>
      <xdr:col>41</xdr:col>
      <xdr:colOff>50800</xdr:colOff>
      <xdr:row>59</xdr:row>
      <xdr:rowOff>6400</xdr:rowOff>
    </xdr:to>
    <xdr:cxnSp macro="">
      <xdr:nvCxnSpPr>
        <xdr:cNvPr id="356" name="直線コネクタ 355"/>
        <xdr:cNvCxnSpPr/>
      </xdr:nvCxnSpPr>
      <xdr:spPr>
        <a:xfrm flipV="1">
          <a:off x="6972300" y="10116352"/>
          <a:ext cx="889000" cy="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7" name="フローチャート: 判断 356"/>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8" name="テキスト ボックス 357"/>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9" name="フローチャート: 判断 358"/>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60" name="テキスト ボックス 359"/>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130060</xdr:rowOff>
    </xdr:from>
    <xdr:to>
      <xdr:col>55</xdr:col>
      <xdr:colOff>50800</xdr:colOff>
      <xdr:row>59</xdr:row>
      <xdr:rowOff>60210</xdr:rowOff>
    </xdr:to>
    <xdr:sp macro="" textlink="">
      <xdr:nvSpPr>
        <xdr:cNvPr id="366" name="楕円 365"/>
        <xdr:cNvSpPr/>
      </xdr:nvSpPr>
      <xdr:spPr>
        <a:xfrm>
          <a:off x="10426700" y="100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44987</xdr:rowOff>
    </xdr:from>
    <xdr:ext cx="534377" cy="259045"/>
    <xdr:sp macro="" textlink="">
      <xdr:nvSpPr>
        <xdr:cNvPr id="367" name="普通建設事業費該当値テキスト"/>
        <xdr:cNvSpPr txBox="1"/>
      </xdr:nvSpPr>
      <xdr:spPr>
        <a:xfrm>
          <a:off x="10528300" y="998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148243</xdr:rowOff>
    </xdr:from>
    <xdr:to>
      <xdr:col>50</xdr:col>
      <xdr:colOff>165100</xdr:colOff>
      <xdr:row>59</xdr:row>
      <xdr:rowOff>78393</xdr:rowOff>
    </xdr:to>
    <xdr:sp macro="" textlink="">
      <xdr:nvSpPr>
        <xdr:cNvPr id="368" name="楕円 367"/>
        <xdr:cNvSpPr/>
      </xdr:nvSpPr>
      <xdr:spPr>
        <a:xfrm>
          <a:off x="9588500" y="100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69520</xdr:rowOff>
    </xdr:from>
    <xdr:ext cx="534377" cy="259045"/>
    <xdr:sp macro="" textlink="">
      <xdr:nvSpPr>
        <xdr:cNvPr id="369" name="テキスト ボックス 368"/>
        <xdr:cNvSpPr txBox="1"/>
      </xdr:nvSpPr>
      <xdr:spPr>
        <a:xfrm>
          <a:off x="9372111" y="1018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79717</xdr:rowOff>
    </xdr:from>
    <xdr:to>
      <xdr:col>46</xdr:col>
      <xdr:colOff>38100</xdr:colOff>
      <xdr:row>59</xdr:row>
      <xdr:rowOff>9867</xdr:rowOff>
    </xdr:to>
    <xdr:sp macro="" textlink="">
      <xdr:nvSpPr>
        <xdr:cNvPr id="370" name="楕円 369"/>
        <xdr:cNvSpPr/>
      </xdr:nvSpPr>
      <xdr:spPr>
        <a:xfrm>
          <a:off x="8699500" y="1002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994</xdr:rowOff>
    </xdr:from>
    <xdr:ext cx="534377" cy="259045"/>
    <xdr:sp macro="" textlink="">
      <xdr:nvSpPr>
        <xdr:cNvPr id="371" name="テキスト ボックス 370"/>
        <xdr:cNvSpPr txBox="1"/>
      </xdr:nvSpPr>
      <xdr:spPr>
        <a:xfrm>
          <a:off x="8483111" y="101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121452</xdr:rowOff>
    </xdr:from>
    <xdr:to>
      <xdr:col>41</xdr:col>
      <xdr:colOff>101600</xdr:colOff>
      <xdr:row>59</xdr:row>
      <xdr:rowOff>51602</xdr:rowOff>
    </xdr:to>
    <xdr:sp macro="" textlink="">
      <xdr:nvSpPr>
        <xdr:cNvPr id="372" name="楕円 371"/>
        <xdr:cNvSpPr/>
      </xdr:nvSpPr>
      <xdr:spPr>
        <a:xfrm>
          <a:off x="7810500" y="1006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42729</xdr:rowOff>
    </xdr:from>
    <xdr:ext cx="534377" cy="259045"/>
    <xdr:sp macro="" textlink="">
      <xdr:nvSpPr>
        <xdr:cNvPr id="373" name="テキスト ボックス 372"/>
        <xdr:cNvSpPr txBox="1"/>
      </xdr:nvSpPr>
      <xdr:spPr>
        <a:xfrm>
          <a:off x="7594111" y="101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127050</xdr:rowOff>
    </xdr:from>
    <xdr:to>
      <xdr:col>36</xdr:col>
      <xdr:colOff>165100</xdr:colOff>
      <xdr:row>59</xdr:row>
      <xdr:rowOff>57200</xdr:rowOff>
    </xdr:to>
    <xdr:sp macro="" textlink="">
      <xdr:nvSpPr>
        <xdr:cNvPr id="374" name="楕円 373"/>
        <xdr:cNvSpPr/>
      </xdr:nvSpPr>
      <xdr:spPr>
        <a:xfrm>
          <a:off x="6921500" y="100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48327</xdr:rowOff>
    </xdr:from>
    <xdr:ext cx="534377" cy="259045"/>
    <xdr:sp macro="" textlink="">
      <xdr:nvSpPr>
        <xdr:cNvPr id="375" name="テキスト ボックス 374"/>
        <xdr:cNvSpPr txBox="1"/>
      </xdr:nvSpPr>
      <xdr:spPr>
        <a:xfrm>
          <a:off x="6705111" y="1016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9" name="直線コネクタ 398"/>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2" name="普通建設事業費 （ うち新規整備　）最大値テキスト"/>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3" name="直線コネクタ 402"/>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27370</xdr:rowOff>
    </xdr:from>
    <xdr:to>
      <xdr:col>55</xdr:col>
      <xdr:colOff>0</xdr:colOff>
      <xdr:row>79</xdr:row>
      <xdr:rowOff>39055</xdr:rowOff>
    </xdr:to>
    <xdr:cxnSp macro="">
      <xdr:nvCxnSpPr>
        <xdr:cNvPr id="404" name="直線コネクタ 403"/>
        <xdr:cNvCxnSpPr/>
      </xdr:nvCxnSpPr>
      <xdr:spPr>
        <a:xfrm>
          <a:off x="9639300" y="13571920"/>
          <a:ext cx="838200" cy="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5" name="普通建設事業費 （ うち新規整備　）平均値テキスト"/>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6" name="フローチャート: 判断 405"/>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23011</xdr:rowOff>
    </xdr:from>
    <xdr:to>
      <xdr:col>50</xdr:col>
      <xdr:colOff>114300</xdr:colOff>
      <xdr:row>79</xdr:row>
      <xdr:rowOff>27370</xdr:rowOff>
    </xdr:to>
    <xdr:cxnSp macro="">
      <xdr:nvCxnSpPr>
        <xdr:cNvPr id="407" name="直線コネクタ 406"/>
        <xdr:cNvCxnSpPr/>
      </xdr:nvCxnSpPr>
      <xdr:spPr>
        <a:xfrm>
          <a:off x="8750300" y="13567561"/>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8" name="フローチャート: 判断 407"/>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9" name="テキスト ボックス 408"/>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23011</xdr:rowOff>
    </xdr:from>
    <xdr:to>
      <xdr:col>45</xdr:col>
      <xdr:colOff>177800</xdr:colOff>
      <xdr:row>79</xdr:row>
      <xdr:rowOff>30679</xdr:rowOff>
    </xdr:to>
    <xdr:cxnSp macro="">
      <xdr:nvCxnSpPr>
        <xdr:cNvPr id="410" name="直線コネクタ 409"/>
        <xdr:cNvCxnSpPr/>
      </xdr:nvCxnSpPr>
      <xdr:spPr>
        <a:xfrm flipV="1">
          <a:off x="7861300" y="13567561"/>
          <a:ext cx="889000" cy="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11" name="フローチャート: 判断 410"/>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2" name="テキスト ボックス 411"/>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30679</xdr:rowOff>
    </xdr:from>
    <xdr:to>
      <xdr:col>41</xdr:col>
      <xdr:colOff>50800</xdr:colOff>
      <xdr:row>79</xdr:row>
      <xdr:rowOff>36641</xdr:rowOff>
    </xdr:to>
    <xdr:cxnSp macro="">
      <xdr:nvCxnSpPr>
        <xdr:cNvPr id="413" name="直線コネクタ 412"/>
        <xdr:cNvCxnSpPr/>
      </xdr:nvCxnSpPr>
      <xdr:spPr>
        <a:xfrm flipV="1">
          <a:off x="6972300" y="13575229"/>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4" name="フローチャート: 判断 413"/>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5" name="テキスト ボックス 414"/>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6" name="フローチャート: 判断 415"/>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7" name="テキスト ボックス 416"/>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159705</xdr:rowOff>
    </xdr:from>
    <xdr:to>
      <xdr:col>55</xdr:col>
      <xdr:colOff>50800</xdr:colOff>
      <xdr:row>79</xdr:row>
      <xdr:rowOff>89855</xdr:rowOff>
    </xdr:to>
    <xdr:sp macro="" textlink="">
      <xdr:nvSpPr>
        <xdr:cNvPr id="423" name="楕円 422"/>
        <xdr:cNvSpPr/>
      </xdr:nvSpPr>
      <xdr:spPr>
        <a:xfrm>
          <a:off x="10426700" y="135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78978</xdr:rowOff>
    </xdr:from>
    <xdr:ext cx="469744" cy="259045"/>
    <xdr:sp macro="" textlink="">
      <xdr:nvSpPr>
        <xdr:cNvPr id="424" name="普通建設事業費 （ うち新規整備　）該当値テキスト"/>
        <xdr:cNvSpPr txBox="1"/>
      </xdr:nvSpPr>
      <xdr:spPr>
        <a:xfrm>
          <a:off x="10528300" y="1345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148020</xdr:rowOff>
    </xdr:from>
    <xdr:to>
      <xdr:col>50</xdr:col>
      <xdr:colOff>165100</xdr:colOff>
      <xdr:row>79</xdr:row>
      <xdr:rowOff>78170</xdr:rowOff>
    </xdr:to>
    <xdr:sp macro="" textlink="">
      <xdr:nvSpPr>
        <xdr:cNvPr id="425" name="楕円 424"/>
        <xdr:cNvSpPr/>
      </xdr:nvSpPr>
      <xdr:spPr>
        <a:xfrm>
          <a:off x="9588500" y="135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69297</xdr:rowOff>
    </xdr:from>
    <xdr:ext cx="469744" cy="259045"/>
    <xdr:sp macro="" textlink="">
      <xdr:nvSpPr>
        <xdr:cNvPr id="426" name="テキスト ボックス 425"/>
        <xdr:cNvSpPr txBox="1"/>
      </xdr:nvSpPr>
      <xdr:spPr>
        <a:xfrm>
          <a:off x="9404428" y="136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143661</xdr:rowOff>
    </xdr:from>
    <xdr:to>
      <xdr:col>46</xdr:col>
      <xdr:colOff>38100</xdr:colOff>
      <xdr:row>79</xdr:row>
      <xdr:rowOff>73811</xdr:rowOff>
    </xdr:to>
    <xdr:sp macro="" textlink="">
      <xdr:nvSpPr>
        <xdr:cNvPr id="427" name="楕円 426"/>
        <xdr:cNvSpPr/>
      </xdr:nvSpPr>
      <xdr:spPr>
        <a:xfrm>
          <a:off x="8699500" y="135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64938</xdr:rowOff>
    </xdr:from>
    <xdr:ext cx="534377" cy="259045"/>
    <xdr:sp macro="" textlink="">
      <xdr:nvSpPr>
        <xdr:cNvPr id="428" name="テキスト ボックス 427"/>
        <xdr:cNvSpPr txBox="1"/>
      </xdr:nvSpPr>
      <xdr:spPr>
        <a:xfrm>
          <a:off x="8483111" y="1360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151329</xdr:rowOff>
    </xdr:from>
    <xdr:to>
      <xdr:col>41</xdr:col>
      <xdr:colOff>101600</xdr:colOff>
      <xdr:row>79</xdr:row>
      <xdr:rowOff>81479</xdr:rowOff>
    </xdr:to>
    <xdr:sp macro="" textlink="">
      <xdr:nvSpPr>
        <xdr:cNvPr id="429" name="楕円 428"/>
        <xdr:cNvSpPr/>
      </xdr:nvSpPr>
      <xdr:spPr>
        <a:xfrm>
          <a:off x="7810500" y="135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72606</xdr:rowOff>
    </xdr:from>
    <xdr:ext cx="469744" cy="259045"/>
    <xdr:sp macro="" textlink="">
      <xdr:nvSpPr>
        <xdr:cNvPr id="430" name="テキスト ボックス 429"/>
        <xdr:cNvSpPr txBox="1"/>
      </xdr:nvSpPr>
      <xdr:spPr>
        <a:xfrm>
          <a:off x="7626428" y="1361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157291</xdr:rowOff>
    </xdr:from>
    <xdr:to>
      <xdr:col>36</xdr:col>
      <xdr:colOff>165100</xdr:colOff>
      <xdr:row>79</xdr:row>
      <xdr:rowOff>87441</xdr:rowOff>
    </xdr:to>
    <xdr:sp macro="" textlink="">
      <xdr:nvSpPr>
        <xdr:cNvPr id="431" name="楕円 430"/>
        <xdr:cNvSpPr/>
      </xdr:nvSpPr>
      <xdr:spPr>
        <a:xfrm>
          <a:off x="6921500" y="135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78568</xdr:rowOff>
    </xdr:from>
    <xdr:ext cx="469744" cy="259045"/>
    <xdr:sp macro="" textlink="">
      <xdr:nvSpPr>
        <xdr:cNvPr id="432" name="テキスト ボックス 431"/>
        <xdr:cNvSpPr txBox="1"/>
      </xdr:nvSpPr>
      <xdr:spPr>
        <a:xfrm>
          <a:off x="6737428" y="1362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6" name="直線コネクタ 455"/>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7" name="普通建設事業費 （ うち更新整備　）最小値テキスト"/>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8" name="直線コネクタ 457"/>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9" name="普通建設事業費 （ うち更新整備　）最大値テキスト"/>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60" name="直線コネクタ 459"/>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53949</xdr:rowOff>
    </xdr:from>
    <xdr:to>
      <xdr:col>55</xdr:col>
      <xdr:colOff>0</xdr:colOff>
      <xdr:row>98</xdr:row>
      <xdr:rowOff>94670</xdr:rowOff>
    </xdr:to>
    <xdr:cxnSp macro="">
      <xdr:nvCxnSpPr>
        <xdr:cNvPr id="461" name="直線コネクタ 460"/>
        <xdr:cNvCxnSpPr/>
      </xdr:nvCxnSpPr>
      <xdr:spPr>
        <a:xfrm flipV="1">
          <a:off x="9639300" y="16856049"/>
          <a:ext cx="838200" cy="4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2" name="普通建設事業費 （ うち更新整備　）平均値テキスト"/>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3" name="フローチャート: 判断 462"/>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125420</xdr:rowOff>
    </xdr:from>
    <xdr:to>
      <xdr:col>50</xdr:col>
      <xdr:colOff>114300</xdr:colOff>
      <xdr:row>98</xdr:row>
      <xdr:rowOff>94670</xdr:rowOff>
    </xdr:to>
    <xdr:cxnSp macro="">
      <xdr:nvCxnSpPr>
        <xdr:cNvPr id="464" name="直線コネクタ 463"/>
        <xdr:cNvCxnSpPr/>
      </xdr:nvCxnSpPr>
      <xdr:spPr>
        <a:xfrm>
          <a:off x="8750300" y="16756070"/>
          <a:ext cx="889000" cy="14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5" name="フローチャート: 判断 464"/>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6" name="テキスト ボックス 465"/>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125420</xdr:rowOff>
    </xdr:from>
    <xdr:to>
      <xdr:col>45</xdr:col>
      <xdr:colOff>177800</xdr:colOff>
      <xdr:row>98</xdr:row>
      <xdr:rowOff>21772</xdr:rowOff>
    </xdr:to>
    <xdr:cxnSp macro="">
      <xdr:nvCxnSpPr>
        <xdr:cNvPr id="467" name="直線コネクタ 466"/>
        <xdr:cNvCxnSpPr/>
      </xdr:nvCxnSpPr>
      <xdr:spPr>
        <a:xfrm flipV="1">
          <a:off x="7861300" y="16756070"/>
          <a:ext cx="8890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8" name="フローチャート: 判断 467"/>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9" name="テキスト ボックス 468"/>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21772</xdr:rowOff>
    </xdr:from>
    <xdr:to>
      <xdr:col>41</xdr:col>
      <xdr:colOff>50800</xdr:colOff>
      <xdr:row>98</xdr:row>
      <xdr:rowOff>48450</xdr:rowOff>
    </xdr:to>
    <xdr:cxnSp macro="">
      <xdr:nvCxnSpPr>
        <xdr:cNvPr id="470" name="直線コネクタ 469"/>
        <xdr:cNvCxnSpPr/>
      </xdr:nvCxnSpPr>
      <xdr:spPr>
        <a:xfrm flipV="1">
          <a:off x="6972300" y="16823872"/>
          <a:ext cx="8890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71" name="フローチャート: 判断 470"/>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2" name="テキスト ボックス 471"/>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3" name="フローチャート: 判断 472"/>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4" name="テキスト ボックス 473"/>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3149</xdr:rowOff>
    </xdr:from>
    <xdr:to>
      <xdr:col>55</xdr:col>
      <xdr:colOff>50800</xdr:colOff>
      <xdr:row>98</xdr:row>
      <xdr:rowOff>104749</xdr:rowOff>
    </xdr:to>
    <xdr:sp macro="" textlink="">
      <xdr:nvSpPr>
        <xdr:cNvPr id="480" name="楕円 479"/>
        <xdr:cNvSpPr/>
      </xdr:nvSpPr>
      <xdr:spPr>
        <a:xfrm>
          <a:off x="10426700" y="1680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89526</xdr:rowOff>
    </xdr:from>
    <xdr:ext cx="534377" cy="259045"/>
    <xdr:sp macro="" textlink="">
      <xdr:nvSpPr>
        <xdr:cNvPr id="481" name="普通建設事業費 （ うち更新整備　）該当値テキスト"/>
        <xdr:cNvSpPr txBox="1"/>
      </xdr:nvSpPr>
      <xdr:spPr>
        <a:xfrm>
          <a:off x="10528300" y="167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43870</xdr:rowOff>
    </xdr:from>
    <xdr:to>
      <xdr:col>50</xdr:col>
      <xdr:colOff>165100</xdr:colOff>
      <xdr:row>98</xdr:row>
      <xdr:rowOff>145470</xdr:rowOff>
    </xdr:to>
    <xdr:sp macro="" textlink="">
      <xdr:nvSpPr>
        <xdr:cNvPr id="482" name="楕円 481"/>
        <xdr:cNvSpPr/>
      </xdr:nvSpPr>
      <xdr:spPr>
        <a:xfrm>
          <a:off x="9588500" y="168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136597</xdr:rowOff>
    </xdr:from>
    <xdr:ext cx="534377" cy="259045"/>
    <xdr:sp macro="" textlink="">
      <xdr:nvSpPr>
        <xdr:cNvPr id="483" name="テキスト ボックス 482"/>
        <xdr:cNvSpPr txBox="1"/>
      </xdr:nvSpPr>
      <xdr:spPr>
        <a:xfrm>
          <a:off x="9372111" y="1693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74620</xdr:rowOff>
    </xdr:from>
    <xdr:to>
      <xdr:col>46</xdr:col>
      <xdr:colOff>38100</xdr:colOff>
      <xdr:row>98</xdr:row>
      <xdr:rowOff>4770</xdr:rowOff>
    </xdr:to>
    <xdr:sp macro="" textlink="">
      <xdr:nvSpPr>
        <xdr:cNvPr id="484" name="楕円 483"/>
        <xdr:cNvSpPr/>
      </xdr:nvSpPr>
      <xdr:spPr>
        <a:xfrm>
          <a:off x="8699500" y="167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167347</xdr:rowOff>
    </xdr:from>
    <xdr:ext cx="534377" cy="259045"/>
    <xdr:sp macro="" textlink="">
      <xdr:nvSpPr>
        <xdr:cNvPr id="485" name="テキスト ボックス 484"/>
        <xdr:cNvSpPr txBox="1"/>
      </xdr:nvSpPr>
      <xdr:spPr>
        <a:xfrm>
          <a:off x="8483111" y="167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142422</xdr:rowOff>
    </xdr:from>
    <xdr:to>
      <xdr:col>41</xdr:col>
      <xdr:colOff>101600</xdr:colOff>
      <xdr:row>98</xdr:row>
      <xdr:rowOff>72572</xdr:rowOff>
    </xdr:to>
    <xdr:sp macro="" textlink="">
      <xdr:nvSpPr>
        <xdr:cNvPr id="486" name="楕円 485"/>
        <xdr:cNvSpPr/>
      </xdr:nvSpPr>
      <xdr:spPr>
        <a:xfrm>
          <a:off x="7810500" y="1677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63699</xdr:rowOff>
    </xdr:from>
    <xdr:ext cx="534377" cy="259045"/>
    <xdr:sp macro="" textlink="">
      <xdr:nvSpPr>
        <xdr:cNvPr id="487" name="テキスト ボックス 486"/>
        <xdr:cNvSpPr txBox="1"/>
      </xdr:nvSpPr>
      <xdr:spPr>
        <a:xfrm>
          <a:off x="7594111" y="1686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169100</xdr:rowOff>
    </xdr:from>
    <xdr:to>
      <xdr:col>36</xdr:col>
      <xdr:colOff>165100</xdr:colOff>
      <xdr:row>98</xdr:row>
      <xdr:rowOff>99250</xdr:rowOff>
    </xdr:to>
    <xdr:sp macro="" textlink="">
      <xdr:nvSpPr>
        <xdr:cNvPr id="488" name="楕円 487"/>
        <xdr:cNvSpPr/>
      </xdr:nvSpPr>
      <xdr:spPr>
        <a:xfrm>
          <a:off x="6921500" y="167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90377</xdr:rowOff>
    </xdr:from>
    <xdr:ext cx="534377" cy="259045"/>
    <xdr:sp macro="" textlink="">
      <xdr:nvSpPr>
        <xdr:cNvPr id="489" name="テキスト ボックス 488"/>
        <xdr:cNvSpPr txBox="1"/>
      </xdr:nvSpPr>
      <xdr:spPr>
        <a:xfrm>
          <a:off x="6705111" y="1689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11" name="直線コネクタ 510"/>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4" name="災害復旧事業費最大値テキスト"/>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5" name="直線コネクタ 514"/>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138237</xdr:rowOff>
    </xdr:from>
    <xdr:to>
      <xdr:col>85</xdr:col>
      <xdr:colOff>127000</xdr:colOff>
      <xdr:row>38</xdr:row>
      <xdr:rowOff>139700</xdr:rowOff>
    </xdr:to>
    <xdr:cxnSp macro="">
      <xdr:nvCxnSpPr>
        <xdr:cNvPr id="516" name="直線コネクタ 515"/>
        <xdr:cNvCxnSpPr/>
      </xdr:nvCxnSpPr>
      <xdr:spPr>
        <a:xfrm flipV="1">
          <a:off x="15481300" y="6653337"/>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7" name="災害復旧事業費平均値テキスト"/>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8" name="フローチャート: 判断 517"/>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20" name="フローチャート: 判断 519"/>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21" name="テキスト ボックス 520"/>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119135</xdr:rowOff>
    </xdr:from>
    <xdr:to>
      <xdr:col>76</xdr:col>
      <xdr:colOff>114300</xdr:colOff>
      <xdr:row>38</xdr:row>
      <xdr:rowOff>139700</xdr:rowOff>
    </xdr:to>
    <xdr:cxnSp macro="">
      <xdr:nvCxnSpPr>
        <xdr:cNvPr id="522" name="直線コネクタ 521"/>
        <xdr:cNvCxnSpPr/>
      </xdr:nvCxnSpPr>
      <xdr:spPr>
        <a:xfrm>
          <a:off x="13703300" y="6634235"/>
          <a:ext cx="889000" cy="2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3" name="フローチャート: 判断 522"/>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4" name="テキスト ボックス 523"/>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119135</xdr:rowOff>
    </xdr:from>
    <xdr:to>
      <xdr:col>71</xdr:col>
      <xdr:colOff>177800</xdr:colOff>
      <xdr:row>38</xdr:row>
      <xdr:rowOff>139700</xdr:rowOff>
    </xdr:to>
    <xdr:cxnSp macro="">
      <xdr:nvCxnSpPr>
        <xdr:cNvPr id="525" name="直線コネクタ 524"/>
        <xdr:cNvCxnSpPr/>
      </xdr:nvCxnSpPr>
      <xdr:spPr>
        <a:xfrm flipV="1">
          <a:off x="12814300" y="6634235"/>
          <a:ext cx="889000" cy="2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6" name="フローチャート: 判断 525"/>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7" name="テキスト ボックス 526"/>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8" name="フローチャート: 判断 527"/>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9" name="テキスト ボックス 528"/>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87437</xdr:rowOff>
    </xdr:from>
    <xdr:to>
      <xdr:col>85</xdr:col>
      <xdr:colOff>177800</xdr:colOff>
      <xdr:row>39</xdr:row>
      <xdr:rowOff>17587</xdr:rowOff>
    </xdr:to>
    <xdr:sp macro="" textlink="">
      <xdr:nvSpPr>
        <xdr:cNvPr id="535" name="楕円 534"/>
        <xdr:cNvSpPr/>
      </xdr:nvSpPr>
      <xdr:spPr>
        <a:xfrm>
          <a:off x="16268700" y="66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2364</xdr:rowOff>
    </xdr:from>
    <xdr:ext cx="378565" cy="259045"/>
    <xdr:sp macro="" textlink="">
      <xdr:nvSpPr>
        <xdr:cNvPr id="536" name="災害復旧事業費該当値テキスト"/>
        <xdr:cNvSpPr txBox="1"/>
      </xdr:nvSpPr>
      <xdr:spPr>
        <a:xfrm>
          <a:off x="16370300" y="651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68335</xdr:rowOff>
    </xdr:from>
    <xdr:to>
      <xdr:col>72</xdr:col>
      <xdr:colOff>38100</xdr:colOff>
      <xdr:row>38</xdr:row>
      <xdr:rowOff>169935</xdr:rowOff>
    </xdr:to>
    <xdr:sp macro="" textlink="">
      <xdr:nvSpPr>
        <xdr:cNvPr id="541" name="楕円 540"/>
        <xdr:cNvSpPr/>
      </xdr:nvSpPr>
      <xdr:spPr>
        <a:xfrm>
          <a:off x="13652500" y="65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161062</xdr:rowOff>
    </xdr:from>
    <xdr:ext cx="469744" cy="259045"/>
    <xdr:sp macro="" textlink="">
      <xdr:nvSpPr>
        <xdr:cNvPr id="542" name="テキスト ボックス 541"/>
        <xdr:cNvSpPr txBox="1"/>
      </xdr:nvSpPr>
      <xdr:spPr>
        <a:xfrm>
          <a:off x="13468428" y="667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5" name="直線コネクタ 614"/>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6" name="公債費最小値テキスト"/>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7" name="直線コネクタ 616"/>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8" name="公債費最大値テキスト"/>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9" name="直線コネクタ 618"/>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90363</xdr:rowOff>
    </xdr:from>
    <xdr:to>
      <xdr:col>85</xdr:col>
      <xdr:colOff>127000</xdr:colOff>
      <xdr:row>77</xdr:row>
      <xdr:rowOff>92078</xdr:rowOff>
    </xdr:to>
    <xdr:cxnSp macro="">
      <xdr:nvCxnSpPr>
        <xdr:cNvPr id="620" name="直線コネクタ 619"/>
        <xdr:cNvCxnSpPr/>
      </xdr:nvCxnSpPr>
      <xdr:spPr>
        <a:xfrm flipV="1">
          <a:off x="15481300" y="13292013"/>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21" name="公債費平均値テキスト"/>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2" name="フローチャート: 判断 621"/>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92078</xdr:rowOff>
    </xdr:from>
    <xdr:to>
      <xdr:col>81</xdr:col>
      <xdr:colOff>50800</xdr:colOff>
      <xdr:row>77</xdr:row>
      <xdr:rowOff>109818</xdr:rowOff>
    </xdr:to>
    <xdr:cxnSp macro="">
      <xdr:nvCxnSpPr>
        <xdr:cNvPr id="623" name="直線コネクタ 622"/>
        <xdr:cNvCxnSpPr/>
      </xdr:nvCxnSpPr>
      <xdr:spPr>
        <a:xfrm flipV="1">
          <a:off x="14592300" y="13293728"/>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4" name="フローチャート: 判断 623"/>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5" name="テキスト ボックス 624"/>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109818</xdr:rowOff>
    </xdr:from>
    <xdr:to>
      <xdr:col>76</xdr:col>
      <xdr:colOff>114300</xdr:colOff>
      <xdr:row>77</xdr:row>
      <xdr:rowOff>115683</xdr:rowOff>
    </xdr:to>
    <xdr:cxnSp macro="">
      <xdr:nvCxnSpPr>
        <xdr:cNvPr id="626" name="直線コネクタ 625"/>
        <xdr:cNvCxnSpPr/>
      </xdr:nvCxnSpPr>
      <xdr:spPr>
        <a:xfrm flipV="1">
          <a:off x="13703300" y="13311468"/>
          <a:ext cx="889000" cy="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7" name="フローチャート: 判断 626"/>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8" name="テキスト ボックス 627"/>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115683</xdr:rowOff>
    </xdr:from>
    <xdr:to>
      <xdr:col>71</xdr:col>
      <xdr:colOff>177800</xdr:colOff>
      <xdr:row>77</xdr:row>
      <xdr:rowOff>134319</xdr:rowOff>
    </xdr:to>
    <xdr:cxnSp macro="">
      <xdr:nvCxnSpPr>
        <xdr:cNvPr id="629" name="直線コネクタ 628"/>
        <xdr:cNvCxnSpPr/>
      </xdr:nvCxnSpPr>
      <xdr:spPr>
        <a:xfrm flipV="1">
          <a:off x="12814300" y="13317333"/>
          <a:ext cx="889000" cy="1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30" name="フローチャート: 判断 629"/>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31" name="テキスト ボックス 630"/>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2" name="フローチャート: 判断 631"/>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3" name="テキスト ボックス 632"/>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39563</xdr:rowOff>
    </xdr:from>
    <xdr:to>
      <xdr:col>85</xdr:col>
      <xdr:colOff>177800</xdr:colOff>
      <xdr:row>77</xdr:row>
      <xdr:rowOff>141163</xdr:rowOff>
    </xdr:to>
    <xdr:sp macro="" textlink="">
      <xdr:nvSpPr>
        <xdr:cNvPr id="639" name="楕円 638"/>
        <xdr:cNvSpPr/>
      </xdr:nvSpPr>
      <xdr:spPr>
        <a:xfrm>
          <a:off x="16268700" y="1324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17990</xdr:rowOff>
    </xdr:from>
    <xdr:ext cx="534377" cy="259045"/>
    <xdr:sp macro="" textlink="">
      <xdr:nvSpPr>
        <xdr:cNvPr id="640" name="公債費該当値テキスト"/>
        <xdr:cNvSpPr txBox="1"/>
      </xdr:nvSpPr>
      <xdr:spPr>
        <a:xfrm>
          <a:off x="16370300" y="132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41278</xdr:rowOff>
    </xdr:from>
    <xdr:to>
      <xdr:col>81</xdr:col>
      <xdr:colOff>101600</xdr:colOff>
      <xdr:row>77</xdr:row>
      <xdr:rowOff>142878</xdr:rowOff>
    </xdr:to>
    <xdr:sp macro="" textlink="">
      <xdr:nvSpPr>
        <xdr:cNvPr id="641" name="楕円 640"/>
        <xdr:cNvSpPr/>
      </xdr:nvSpPr>
      <xdr:spPr>
        <a:xfrm>
          <a:off x="15430500" y="1324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134005</xdr:rowOff>
    </xdr:from>
    <xdr:ext cx="534377" cy="259045"/>
    <xdr:sp macro="" textlink="">
      <xdr:nvSpPr>
        <xdr:cNvPr id="642" name="テキスト ボックス 641"/>
        <xdr:cNvSpPr txBox="1"/>
      </xdr:nvSpPr>
      <xdr:spPr>
        <a:xfrm>
          <a:off x="15214111" y="1333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59018</xdr:rowOff>
    </xdr:from>
    <xdr:to>
      <xdr:col>76</xdr:col>
      <xdr:colOff>165100</xdr:colOff>
      <xdr:row>77</xdr:row>
      <xdr:rowOff>160618</xdr:rowOff>
    </xdr:to>
    <xdr:sp macro="" textlink="">
      <xdr:nvSpPr>
        <xdr:cNvPr id="643" name="楕円 642"/>
        <xdr:cNvSpPr/>
      </xdr:nvSpPr>
      <xdr:spPr>
        <a:xfrm>
          <a:off x="14541500" y="132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151745</xdr:rowOff>
    </xdr:from>
    <xdr:ext cx="534377" cy="259045"/>
    <xdr:sp macro="" textlink="">
      <xdr:nvSpPr>
        <xdr:cNvPr id="644" name="テキスト ボックス 643"/>
        <xdr:cNvSpPr txBox="1"/>
      </xdr:nvSpPr>
      <xdr:spPr>
        <a:xfrm>
          <a:off x="14325111" y="1335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64883</xdr:rowOff>
    </xdr:from>
    <xdr:to>
      <xdr:col>72</xdr:col>
      <xdr:colOff>38100</xdr:colOff>
      <xdr:row>77</xdr:row>
      <xdr:rowOff>166483</xdr:rowOff>
    </xdr:to>
    <xdr:sp macro="" textlink="">
      <xdr:nvSpPr>
        <xdr:cNvPr id="645" name="楕円 644"/>
        <xdr:cNvSpPr/>
      </xdr:nvSpPr>
      <xdr:spPr>
        <a:xfrm>
          <a:off x="13652500" y="1326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157610</xdr:rowOff>
    </xdr:from>
    <xdr:ext cx="534377" cy="259045"/>
    <xdr:sp macro="" textlink="">
      <xdr:nvSpPr>
        <xdr:cNvPr id="646" name="テキスト ボックス 645"/>
        <xdr:cNvSpPr txBox="1"/>
      </xdr:nvSpPr>
      <xdr:spPr>
        <a:xfrm>
          <a:off x="13436111" y="1335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83519</xdr:rowOff>
    </xdr:from>
    <xdr:to>
      <xdr:col>67</xdr:col>
      <xdr:colOff>101600</xdr:colOff>
      <xdr:row>78</xdr:row>
      <xdr:rowOff>13669</xdr:rowOff>
    </xdr:to>
    <xdr:sp macro="" textlink="">
      <xdr:nvSpPr>
        <xdr:cNvPr id="647" name="楕円 646"/>
        <xdr:cNvSpPr/>
      </xdr:nvSpPr>
      <xdr:spPr>
        <a:xfrm>
          <a:off x="12763500" y="132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4796</xdr:rowOff>
    </xdr:from>
    <xdr:ext cx="534377" cy="259045"/>
    <xdr:sp macro="" textlink="">
      <xdr:nvSpPr>
        <xdr:cNvPr id="648" name="テキスト ボックス 647"/>
        <xdr:cNvSpPr txBox="1"/>
      </xdr:nvSpPr>
      <xdr:spPr>
        <a:xfrm>
          <a:off x="12547111" y="1337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0" name="テキスト ボックス 669"/>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4" name="直線コネクタ 673"/>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5" name="積立金最小値テキスト"/>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6" name="直線コネクタ 675"/>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7" name="積立金最大値テキスト"/>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8" name="直線コネクタ 677"/>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5580</xdr:rowOff>
    </xdr:from>
    <xdr:to>
      <xdr:col>85</xdr:col>
      <xdr:colOff>127000</xdr:colOff>
      <xdr:row>99</xdr:row>
      <xdr:rowOff>58359</xdr:rowOff>
    </xdr:to>
    <xdr:cxnSp macro="">
      <xdr:nvCxnSpPr>
        <xdr:cNvPr id="679" name="直線コネクタ 678"/>
        <xdr:cNvCxnSpPr/>
      </xdr:nvCxnSpPr>
      <xdr:spPr>
        <a:xfrm flipV="1">
          <a:off x="15481300" y="16979130"/>
          <a:ext cx="838200" cy="5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80" name="積立金平均値テキスト"/>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81" name="フローチャート: 判断 680"/>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40329</xdr:rowOff>
    </xdr:from>
    <xdr:to>
      <xdr:col>81</xdr:col>
      <xdr:colOff>50800</xdr:colOff>
      <xdr:row>99</xdr:row>
      <xdr:rowOff>58359</xdr:rowOff>
    </xdr:to>
    <xdr:cxnSp macro="">
      <xdr:nvCxnSpPr>
        <xdr:cNvPr id="682" name="直線コネクタ 681"/>
        <xdr:cNvCxnSpPr/>
      </xdr:nvCxnSpPr>
      <xdr:spPr>
        <a:xfrm>
          <a:off x="14592300" y="17013879"/>
          <a:ext cx="889000" cy="1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3" name="フローチャート: 判断 682"/>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4" name="テキスト ボックス 683"/>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40329</xdr:rowOff>
    </xdr:from>
    <xdr:to>
      <xdr:col>76</xdr:col>
      <xdr:colOff>114300</xdr:colOff>
      <xdr:row>99</xdr:row>
      <xdr:rowOff>59103</xdr:rowOff>
    </xdr:to>
    <xdr:cxnSp macro="">
      <xdr:nvCxnSpPr>
        <xdr:cNvPr id="685" name="直線コネクタ 684"/>
        <xdr:cNvCxnSpPr/>
      </xdr:nvCxnSpPr>
      <xdr:spPr>
        <a:xfrm flipV="1">
          <a:off x="13703300" y="17013879"/>
          <a:ext cx="889000" cy="1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6" name="フローチャート: 判断 685"/>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7" name="テキスト ボックス 686"/>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59103</xdr:rowOff>
    </xdr:from>
    <xdr:to>
      <xdr:col>71</xdr:col>
      <xdr:colOff>177800</xdr:colOff>
      <xdr:row>99</xdr:row>
      <xdr:rowOff>64221</xdr:rowOff>
    </xdr:to>
    <xdr:cxnSp macro="">
      <xdr:nvCxnSpPr>
        <xdr:cNvPr id="688" name="直線コネクタ 687"/>
        <xdr:cNvCxnSpPr/>
      </xdr:nvCxnSpPr>
      <xdr:spPr>
        <a:xfrm flipV="1">
          <a:off x="12814300" y="17032653"/>
          <a:ext cx="889000" cy="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9" name="フローチャート: 判断 688"/>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90" name="テキスト ボックス 689"/>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91" name="フローチャート: 判断 690"/>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2" name="テキスト ボックス 691"/>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126230</xdr:rowOff>
    </xdr:from>
    <xdr:to>
      <xdr:col>85</xdr:col>
      <xdr:colOff>177800</xdr:colOff>
      <xdr:row>99</xdr:row>
      <xdr:rowOff>56380</xdr:rowOff>
    </xdr:to>
    <xdr:sp macro="" textlink="">
      <xdr:nvSpPr>
        <xdr:cNvPr id="698" name="楕円 697"/>
        <xdr:cNvSpPr/>
      </xdr:nvSpPr>
      <xdr:spPr>
        <a:xfrm>
          <a:off x="16268700" y="1692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92574</xdr:rowOff>
    </xdr:from>
    <xdr:ext cx="534377" cy="259045"/>
    <xdr:sp macro="" textlink="">
      <xdr:nvSpPr>
        <xdr:cNvPr id="699" name="積立金該当値テキスト"/>
        <xdr:cNvSpPr txBox="1"/>
      </xdr:nvSpPr>
      <xdr:spPr>
        <a:xfrm>
          <a:off x="16370300" y="1689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7559</xdr:rowOff>
    </xdr:from>
    <xdr:to>
      <xdr:col>81</xdr:col>
      <xdr:colOff>101600</xdr:colOff>
      <xdr:row>99</xdr:row>
      <xdr:rowOff>109159</xdr:rowOff>
    </xdr:to>
    <xdr:sp macro="" textlink="">
      <xdr:nvSpPr>
        <xdr:cNvPr id="700" name="楕円 699"/>
        <xdr:cNvSpPr/>
      </xdr:nvSpPr>
      <xdr:spPr>
        <a:xfrm>
          <a:off x="15430500" y="1698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100286</xdr:rowOff>
    </xdr:from>
    <xdr:ext cx="534377" cy="259045"/>
    <xdr:sp macro="" textlink="">
      <xdr:nvSpPr>
        <xdr:cNvPr id="701" name="テキスト ボックス 700"/>
        <xdr:cNvSpPr txBox="1"/>
      </xdr:nvSpPr>
      <xdr:spPr>
        <a:xfrm>
          <a:off x="15214111" y="1707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160979</xdr:rowOff>
    </xdr:from>
    <xdr:to>
      <xdr:col>76</xdr:col>
      <xdr:colOff>165100</xdr:colOff>
      <xdr:row>99</xdr:row>
      <xdr:rowOff>91129</xdr:rowOff>
    </xdr:to>
    <xdr:sp macro="" textlink="">
      <xdr:nvSpPr>
        <xdr:cNvPr id="702" name="楕円 701"/>
        <xdr:cNvSpPr/>
      </xdr:nvSpPr>
      <xdr:spPr>
        <a:xfrm>
          <a:off x="14541500" y="1696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82256</xdr:rowOff>
    </xdr:from>
    <xdr:ext cx="534377" cy="259045"/>
    <xdr:sp macro="" textlink="">
      <xdr:nvSpPr>
        <xdr:cNvPr id="703" name="テキスト ボックス 702"/>
        <xdr:cNvSpPr txBox="1"/>
      </xdr:nvSpPr>
      <xdr:spPr>
        <a:xfrm>
          <a:off x="14325111" y="1705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8303</xdr:rowOff>
    </xdr:from>
    <xdr:to>
      <xdr:col>72</xdr:col>
      <xdr:colOff>38100</xdr:colOff>
      <xdr:row>99</xdr:row>
      <xdr:rowOff>109903</xdr:rowOff>
    </xdr:to>
    <xdr:sp macro="" textlink="">
      <xdr:nvSpPr>
        <xdr:cNvPr id="704" name="楕円 703"/>
        <xdr:cNvSpPr/>
      </xdr:nvSpPr>
      <xdr:spPr>
        <a:xfrm>
          <a:off x="13652500" y="1698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101030</xdr:rowOff>
    </xdr:from>
    <xdr:ext cx="534377" cy="259045"/>
    <xdr:sp macro="" textlink="">
      <xdr:nvSpPr>
        <xdr:cNvPr id="705" name="テキスト ボックス 704"/>
        <xdr:cNvSpPr txBox="1"/>
      </xdr:nvSpPr>
      <xdr:spPr>
        <a:xfrm>
          <a:off x="13436111" y="1707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13421</xdr:rowOff>
    </xdr:from>
    <xdr:to>
      <xdr:col>67</xdr:col>
      <xdr:colOff>101600</xdr:colOff>
      <xdr:row>99</xdr:row>
      <xdr:rowOff>115021</xdr:rowOff>
    </xdr:to>
    <xdr:sp macro="" textlink="">
      <xdr:nvSpPr>
        <xdr:cNvPr id="706" name="楕円 705"/>
        <xdr:cNvSpPr/>
      </xdr:nvSpPr>
      <xdr:spPr>
        <a:xfrm>
          <a:off x="12763500" y="169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106148</xdr:rowOff>
    </xdr:from>
    <xdr:ext cx="534377" cy="259045"/>
    <xdr:sp macro="" textlink="">
      <xdr:nvSpPr>
        <xdr:cNvPr id="707" name="テキスト ボックス 706"/>
        <xdr:cNvSpPr txBox="1"/>
      </xdr:nvSpPr>
      <xdr:spPr>
        <a:xfrm>
          <a:off x="12547111" y="1707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9" name="直線コネクタ 728"/>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2" name="投資及び出資金最大値テキスト"/>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3" name="直線コネクタ 732"/>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139357</xdr:rowOff>
    </xdr:from>
    <xdr:to>
      <xdr:col>116</xdr:col>
      <xdr:colOff>63500</xdr:colOff>
      <xdr:row>38</xdr:row>
      <xdr:rowOff>139700</xdr:rowOff>
    </xdr:to>
    <xdr:cxnSp macro="">
      <xdr:nvCxnSpPr>
        <xdr:cNvPr id="734" name="直線コネクタ 733"/>
        <xdr:cNvCxnSpPr/>
      </xdr:nvCxnSpPr>
      <xdr:spPr>
        <a:xfrm>
          <a:off x="21323300" y="665445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5" name="投資及び出資金平均値テキスト"/>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6" name="フローチャート: 判断 735"/>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139014</xdr:rowOff>
    </xdr:from>
    <xdr:to>
      <xdr:col>111</xdr:col>
      <xdr:colOff>177800</xdr:colOff>
      <xdr:row>38</xdr:row>
      <xdr:rowOff>139357</xdr:rowOff>
    </xdr:to>
    <xdr:cxnSp macro="">
      <xdr:nvCxnSpPr>
        <xdr:cNvPr id="737" name="直線コネクタ 736"/>
        <xdr:cNvCxnSpPr/>
      </xdr:nvCxnSpPr>
      <xdr:spPr>
        <a:xfrm>
          <a:off x="20434300" y="665411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8" name="フローチャート: 判断 737"/>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9" name="テキスト ボックス 738"/>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139014</xdr:rowOff>
    </xdr:from>
    <xdr:to>
      <xdr:col>107</xdr:col>
      <xdr:colOff>50800</xdr:colOff>
      <xdr:row>38</xdr:row>
      <xdr:rowOff>139700</xdr:rowOff>
    </xdr:to>
    <xdr:cxnSp macro="">
      <xdr:nvCxnSpPr>
        <xdr:cNvPr id="740" name="直線コネクタ 739"/>
        <xdr:cNvCxnSpPr/>
      </xdr:nvCxnSpPr>
      <xdr:spPr>
        <a:xfrm flipV="1">
          <a:off x="19545300" y="66541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41" name="フローチャート: 判断 740"/>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2" name="テキスト ボックス 741"/>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105913</xdr:rowOff>
    </xdr:from>
    <xdr:to>
      <xdr:col>102</xdr:col>
      <xdr:colOff>114300</xdr:colOff>
      <xdr:row>38</xdr:row>
      <xdr:rowOff>139700</xdr:rowOff>
    </xdr:to>
    <xdr:cxnSp macro="">
      <xdr:nvCxnSpPr>
        <xdr:cNvPr id="743" name="直線コネクタ 742"/>
        <xdr:cNvCxnSpPr/>
      </xdr:nvCxnSpPr>
      <xdr:spPr>
        <a:xfrm>
          <a:off x="18656300" y="6621013"/>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4" name="フローチャート: 判断 743"/>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5" name="テキスト ボックス 744"/>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6" name="フローチャート: 判断 745"/>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7" name="テキスト ボックス 746"/>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88557</xdr:rowOff>
    </xdr:from>
    <xdr:to>
      <xdr:col>112</xdr:col>
      <xdr:colOff>38100</xdr:colOff>
      <xdr:row>39</xdr:row>
      <xdr:rowOff>18707</xdr:rowOff>
    </xdr:to>
    <xdr:sp macro="" textlink="">
      <xdr:nvSpPr>
        <xdr:cNvPr id="755" name="楕円 754"/>
        <xdr:cNvSpPr/>
      </xdr:nvSpPr>
      <xdr:spPr>
        <a:xfrm>
          <a:off x="21272500" y="66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9834</xdr:rowOff>
    </xdr:from>
    <xdr:ext cx="313932" cy="259045"/>
    <xdr:sp macro="" textlink="">
      <xdr:nvSpPr>
        <xdr:cNvPr id="756" name="テキスト ボックス 755"/>
        <xdr:cNvSpPr txBox="1"/>
      </xdr:nvSpPr>
      <xdr:spPr>
        <a:xfrm>
          <a:off x="21166333" y="6696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88214</xdr:rowOff>
    </xdr:from>
    <xdr:to>
      <xdr:col>107</xdr:col>
      <xdr:colOff>101600</xdr:colOff>
      <xdr:row>39</xdr:row>
      <xdr:rowOff>18364</xdr:rowOff>
    </xdr:to>
    <xdr:sp macro="" textlink="">
      <xdr:nvSpPr>
        <xdr:cNvPr id="757" name="楕円 756"/>
        <xdr:cNvSpPr/>
      </xdr:nvSpPr>
      <xdr:spPr>
        <a:xfrm>
          <a:off x="20383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9491</xdr:rowOff>
    </xdr:from>
    <xdr:ext cx="313932" cy="259045"/>
    <xdr:sp macro="" textlink="">
      <xdr:nvSpPr>
        <xdr:cNvPr id="758" name="テキスト ボックス 757"/>
        <xdr:cNvSpPr txBox="1"/>
      </xdr:nvSpPr>
      <xdr:spPr>
        <a:xfrm>
          <a:off x="20277333" y="6696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55113</xdr:rowOff>
    </xdr:from>
    <xdr:to>
      <xdr:col>98</xdr:col>
      <xdr:colOff>38100</xdr:colOff>
      <xdr:row>38</xdr:row>
      <xdr:rowOff>156713</xdr:rowOff>
    </xdr:to>
    <xdr:sp macro="" textlink="">
      <xdr:nvSpPr>
        <xdr:cNvPr id="761" name="楕円 760"/>
        <xdr:cNvSpPr/>
      </xdr:nvSpPr>
      <xdr:spPr>
        <a:xfrm>
          <a:off x="18605500" y="65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147840</xdr:rowOff>
    </xdr:from>
    <xdr:ext cx="469744" cy="259045"/>
    <xdr:sp macro="" textlink="">
      <xdr:nvSpPr>
        <xdr:cNvPr id="762" name="テキスト ボックス 761"/>
        <xdr:cNvSpPr txBox="1"/>
      </xdr:nvSpPr>
      <xdr:spPr>
        <a:xfrm>
          <a:off x="18421428" y="666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6" name="直線コネクタ 785"/>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9" name="貸付金最大値テキスト"/>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90" name="直線コネクタ 789"/>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10770</xdr:rowOff>
    </xdr:from>
    <xdr:to>
      <xdr:col>116</xdr:col>
      <xdr:colOff>63500</xdr:colOff>
      <xdr:row>59</xdr:row>
      <xdr:rowOff>19590</xdr:rowOff>
    </xdr:to>
    <xdr:cxnSp macro="">
      <xdr:nvCxnSpPr>
        <xdr:cNvPr id="791" name="直線コネクタ 790"/>
        <xdr:cNvCxnSpPr/>
      </xdr:nvCxnSpPr>
      <xdr:spPr>
        <a:xfrm flipV="1">
          <a:off x="21323300" y="10126320"/>
          <a:ext cx="8382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2" name="貸付金平均値テキスト"/>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3" name="フローチャート: 判断 792"/>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19590</xdr:rowOff>
    </xdr:from>
    <xdr:to>
      <xdr:col>111</xdr:col>
      <xdr:colOff>177800</xdr:colOff>
      <xdr:row>59</xdr:row>
      <xdr:rowOff>26238</xdr:rowOff>
    </xdr:to>
    <xdr:cxnSp macro="">
      <xdr:nvCxnSpPr>
        <xdr:cNvPr id="794" name="直線コネクタ 793"/>
        <xdr:cNvCxnSpPr/>
      </xdr:nvCxnSpPr>
      <xdr:spPr>
        <a:xfrm flipV="1">
          <a:off x="20434300" y="10135140"/>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5" name="フローチャート: 判断 794"/>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6" name="テキスト ボックス 795"/>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26238</xdr:rowOff>
    </xdr:from>
    <xdr:to>
      <xdr:col>107</xdr:col>
      <xdr:colOff>50800</xdr:colOff>
      <xdr:row>59</xdr:row>
      <xdr:rowOff>33134</xdr:rowOff>
    </xdr:to>
    <xdr:cxnSp macro="">
      <xdr:nvCxnSpPr>
        <xdr:cNvPr id="797" name="直線コネクタ 796"/>
        <xdr:cNvCxnSpPr/>
      </xdr:nvCxnSpPr>
      <xdr:spPr>
        <a:xfrm flipV="1">
          <a:off x="19545300" y="10141788"/>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8" name="フローチャート: 判断 797"/>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9" name="テキスト ボックス 798"/>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33039</xdr:rowOff>
    </xdr:from>
    <xdr:to>
      <xdr:col>102</xdr:col>
      <xdr:colOff>114300</xdr:colOff>
      <xdr:row>59</xdr:row>
      <xdr:rowOff>33134</xdr:rowOff>
    </xdr:to>
    <xdr:cxnSp macro="">
      <xdr:nvCxnSpPr>
        <xdr:cNvPr id="800" name="直線コネクタ 799"/>
        <xdr:cNvCxnSpPr/>
      </xdr:nvCxnSpPr>
      <xdr:spPr>
        <a:xfrm>
          <a:off x="18656300" y="10148589"/>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801" name="フローチャート: 判断 800"/>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2" name="テキスト ボックス 801"/>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3" name="フローチャート: 判断 802"/>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4" name="テキスト ボックス 803"/>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131420</xdr:rowOff>
    </xdr:from>
    <xdr:to>
      <xdr:col>116</xdr:col>
      <xdr:colOff>114300</xdr:colOff>
      <xdr:row>59</xdr:row>
      <xdr:rowOff>61570</xdr:rowOff>
    </xdr:to>
    <xdr:sp macro="" textlink="">
      <xdr:nvSpPr>
        <xdr:cNvPr id="810" name="楕円 809"/>
        <xdr:cNvSpPr/>
      </xdr:nvSpPr>
      <xdr:spPr>
        <a:xfrm>
          <a:off x="22110700" y="100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88740</xdr:rowOff>
    </xdr:from>
    <xdr:ext cx="469744" cy="259045"/>
    <xdr:sp macro="" textlink="">
      <xdr:nvSpPr>
        <xdr:cNvPr id="811" name="貸付金該当値テキスト"/>
        <xdr:cNvSpPr txBox="1"/>
      </xdr:nvSpPr>
      <xdr:spPr>
        <a:xfrm>
          <a:off x="22212300" y="1003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140240</xdr:rowOff>
    </xdr:from>
    <xdr:to>
      <xdr:col>112</xdr:col>
      <xdr:colOff>38100</xdr:colOff>
      <xdr:row>59</xdr:row>
      <xdr:rowOff>70390</xdr:rowOff>
    </xdr:to>
    <xdr:sp macro="" textlink="">
      <xdr:nvSpPr>
        <xdr:cNvPr id="812" name="楕円 811"/>
        <xdr:cNvSpPr/>
      </xdr:nvSpPr>
      <xdr:spPr>
        <a:xfrm>
          <a:off x="21272500" y="100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61517</xdr:rowOff>
    </xdr:from>
    <xdr:ext cx="469744" cy="259045"/>
    <xdr:sp macro="" textlink="">
      <xdr:nvSpPr>
        <xdr:cNvPr id="813" name="テキスト ボックス 812"/>
        <xdr:cNvSpPr txBox="1"/>
      </xdr:nvSpPr>
      <xdr:spPr>
        <a:xfrm>
          <a:off x="21088428" y="101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146888</xdr:rowOff>
    </xdr:from>
    <xdr:to>
      <xdr:col>107</xdr:col>
      <xdr:colOff>101600</xdr:colOff>
      <xdr:row>59</xdr:row>
      <xdr:rowOff>77038</xdr:rowOff>
    </xdr:to>
    <xdr:sp macro="" textlink="">
      <xdr:nvSpPr>
        <xdr:cNvPr id="814" name="楕円 813"/>
        <xdr:cNvSpPr/>
      </xdr:nvSpPr>
      <xdr:spPr>
        <a:xfrm>
          <a:off x="20383500" y="100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68165</xdr:rowOff>
    </xdr:from>
    <xdr:ext cx="378565" cy="259045"/>
    <xdr:sp macro="" textlink="">
      <xdr:nvSpPr>
        <xdr:cNvPr id="815" name="テキスト ボックス 814"/>
        <xdr:cNvSpPr txBox="1"/>
      </xdr:nvSpPr>
      <xdr:spPr>
        <a:xfrm>
          <a:off x="20245017" y="10183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153784</xdr:rowOff>
    </xdr:from>
    <xdr:to>
      <xdr:col>102</xdr:col>
      <xdr:colOff>165100</xdr:colOff>
      <xdr:row>59</xdr:row>
      <xdr:rowOff>83934</xdr:rowOff>
    </xdr:to>
    <xdr:sp macro="" textlink="">
      <xdr:nvSpPr>
        <xdr:cNvPr id="816" name="楕円 815"/>
        <xdr:cNvSpPr/>
      </xdr:nvSpPr>
      <xdr:spPr>
        <a:xfrm>
          <a:off x="19494500" y="100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75061</xdr:rowOff>
    </xdr:from>
    <xdr:ext cx="378565" cy="259045"/>
    <xdr:sp macro="" textlink="">
      <xdr:nvSpPr>
        <xdr:cNvPr id="817" name="テキスト ボックス 816"/>
        <xdr:cNvSpPr txBox="1"/>
      </xdr:nvSpPr>
      <xdr:spPr>
        <a:xfrm>
          <a:off x="19356017" y="1019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153689</xdr:rowOff>
    </xdr:from>
    <xdr:to>
      <xdr:col>98</xdr:col>
      <xdr:colOff>38100</xdr:colOff>
      <xdr:row>59</xdr:row>
      <xdr:rowOff>83839</xdr:rowOff>
    </xdr:to>
    <xdr:sp macro="" textlink="">
      <xdr:nvSpPr>
        <xdr:cNvPr id="818" name="楕円 817"/>
        <xdr:cNvSpPr/>
      </xdr:nvSpPr>
      <xdr:spPr>
        <a:xfrm>
          <a:off x="18605500" y="1009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74966</xdr:rowOff>
    </xdr:from>
    <xdr:ext cx="378565" cy="259045"/>
    <xdr:sp macro="" textlink="">
      <xdr:nvSpPr>
        <xdr:cNvPr id="819" name="テキスト ボックス 818"/>
        <xdr:cNvSpPr txBox="1"/>
      </xdr:nvSpPr>
      <xdr:spPr>
        <a:xfrm>
          <a:off x="18467017" y="10190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8" name="テキスト ボックス 837"/>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6" name="直線コネクタ 845"/>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7" name="繰出金最小値テキスト"/>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8" name="直線コネクタ 847"/>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9" name="繰出金最大値テキスト"/>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50" name="直線コネクタ 849"/>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118473</xdr:rowOff>
    </xdr:from>
    <xdr:to>
      <xdr:col>116</xdr:col>
      <xdr:colOff>63500</xdr:colOff>
      <xdr:row>78</xdr:row>
      <xdr:rowOff>128684</xdr:rowOff>
    </xdr:to>
    <xdr:cxnSp macro="">
      <xdr:nvCxnSpPr>
        <xdr:cNvPr id="851" name="直線コネクタ 850"/>
        <xdr:cNvCxnSpPr/>
      </xdr:nvCxnSpPr>
      <xdr:spPr>
        <a:xfrm flipV="1">
          <a:off x="21323300" y="13491573"/>
          <a:ext cx="8382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2" name="繰出金平均値テキスト"/>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3" name="フローチャート: 判断 852"/>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125211</xdr:rowOff>
    </xdr:from>
    <xdr:to>
      <xdr:col>111</xdr:col>
      <xdr:colOff>177800</xdr:colOff>
      <xdr:row>78</xdr:row>
      <xdr:rowOff>128684</xdr:rowOff>
    </xdr:to>
    <xdr:cxnSp macro="">
      <xdr:nvCxnSpPr>
        <xdr:cNvPr id="854" name="直線コネクタ 853"/>
        <xdr:cNvCxnSpPr/>
      </xdr:nvCxnSpPr>
      <xdr:spPr>
        <a:xfrm>
          <a:off x="20434300" y="13498311"/>
          <a:ext cx="889000" cy="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5" name="フローチャート: 判断 854"/>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6" name="テキスト ボックス 855"/>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125211</xdr:rowOff>
    </xdr:from>
    <xdr:to>
      <xdr:col>107</xdr:col>
      <xdr:colOff>50800</xdr:colOff>
      <xdr:row>78</xdr:row>
      <xdr:rowOff>140201</xdr:rowOff>
    </xdr:to>
    <xdr:cxnSp macro="">
      <xdr:nvCxnSpPr>
        <xdr:cNvPr id="857" name="直線コネクタ 856"/>
        <xdr:cNvCxnSpPr/>
      </xdr:nvCxnSpPr>
      <xdr:spPr>
        <a:xfrm flipV="1">
          <a:off x="19545300" y="13498311"/>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8" name="フローチャート: 判断 857"/>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9" name="テキスト ボックス 858"/>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140201</xdr:rowOff>
    </xdr:from>
    <xdr:to>
      <xdr:col>102</xdr:col>
      <xdr:colOff>114300</xdr:colOff>
      <xdr:row>78</xdr:row>
      <xdr:rowOff>150738</xdr:rowOff>
    </xdr:to>
    <xdr:cxnSp macro="">
      <xdr:nvCxnSpPr>
        <xdr:cNvPr id="860" name="直線コネクタ 859"/>
        <xdr:cNvCxnSpPr/>
      </xdr:nvCxnSpPr>
      <xdr:spPr>
        <a:xfrm flipV="1">
          <a:off x="18656300" y="13513301"/>
          <a:ext cx="889000" cy="1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61" name="フローチャート: 判断 860"/>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2" name="テキスト ボックス 861"/>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3" name="フローチャート: 判断 862"/>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4" name="テキスト ボックス 863"/>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67673</xdr:rowOff>
    </xdr:from>
    <xdr:to>
      <xdr:col>116</xdr:col>
      <xdr:colOff>114300</xdr:colOff>
      <xdr:row>78</xdr:row>
      <xdr:rowOff>169273</xdr:rowOff>
    </xdr:to>
    <xdr:sp macro="" textlink="">
      <xdr:nvSpPr>
        <xdr:cNvPr id="870" name="楕円 869"/>
        <xdr:cNvSpPr/>
      </xdr:nvSpPr>
      <xdr:spPr>
        <a:xfrm>
          <a:off x="22110700" y="1344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46100</xdr:rowOff>
    </xdr:from>
    <xdr:ext cx="534377" cy="259045"/>
    <xdr:sp macro="" textlink="">
      <xdr:nvSpPr>
        <xdr:cNvPr id="871" name="繰出金該当値テキスト"/>
        <xdr:cNvSpPr txBox="1"/>
      </xdr:nvSpPr>
      <xdr:spPr>
        <a:xfrm>
          <a:off x="22212300" y="1341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77884</xdr:rowOff>
    </xdr:from>
    <xdr:to>
      <xdr:col>112</xdr:col>
      <xdr:colOff>38100</xdr:colOff>
      <xdr:row>79</xdr:row>
      <xdr:rowOff>8034</xdr:rowOff>
    </xdr:to>
    <xdr:sp macro="" textlink="">
      <xdr:nvSpPr>
        <xdr:cNvPr id="872" name="楕円 871"/>
        <xdr:cNvSpPr/>
      </xdr:nvSpPr>
      <xdr:spPr>
        <a:xfrm>
          <a:off x="21272500" y="134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170611</xdr:rowOff>
    </xdr:from>
    <xdr:ext cx="534377" cy="259045"/>
    <xdr:sp macro="" textlink="">
      <xdr:nvSpPr>
        <xdr:cNvPr id="873" name="テキスト ボックス 872"/>
        <xdr:cNvSpPr txBox="1"/>
      </xdr:nvSpPr>
      <xdr:spPr>
        <a:xfrm>
          <a:off x="21056111" y="1354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74411</xdr:rowOff>
    </xdr:from>
    <xdr:to>
      <xdr:col>107</xdr:col>
      <xdr:colOff>101600</xdr:colOff>
      <xdr:row>79</xdr:row>
      <xdr:rowOff>4561</xdr:rowOff>
    </xdr:to>
    <xdr:sp macro="" textlink="">
      <xdr:nvSpPr>
        <xdr:cNvPr id="874" name="楕円 873"/>
        <xdr:cNvSpPr/>
      </xdr:nvSpPr>
      <xdr:spPr>
        <a:xfrm>
          <a:off x="20383500" y="134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167138</xdr:rowOff>
    </xdr:from>
    <xdr:ext cx="534377" cy="259045"/>
    <xdr:sp macro="" textlink="">
      <xdr:nvSpPr>
        <xdr:cNvPr id="875" name="テキスト ボックス 874"/>
        <xdr:cNvSpPr txBox="1"/>
      </xdr:nvSpPr>
      <xdr:spPr>
        <a:xfrm>
          <a:off x="20167111" y="1354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89401</xdr:rowOff>
    </xdr:from>
    <xdr:to>
      <xdr:col>102</xdr:col>
      <xdr:colOff>165100</xdr:colOff>
      <xdr:row>79</xdr:row>
      <xdr:rowOff>19551</xdr:rowOff>
    </xdr:to>
    <xdr:sp macro="" textlink="">
      <xdr:nvSpPr>
        <xdr:cNvPr id="876" name="楕円 875"/>
        <xdr:cNvSpPr/>
      </xdr:nvSpPr>
      <xdr:spPr>
        <a:xfrm>
          <a:off x="19494500" y="1346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10678</xdr:rowOff>
    </xdr:from>
    <xdr:ext cx="534377" cy="259045"/>
    <xdr:sp macro="" textlink="">
      <xdr:nvSpPr>
        <xdr:cNvPr id="877" name="テキスト ボックス 876"/>
        <xdr:cNvSpPr txBox="1"/>
      </xdr:nvSpPr>
      <xdr:spPr>
        <a:xfrm>
          <a:off x="19278111" y="1355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99938</xdr:rowOff>
    </xdr:from>
    <xdr:to>
      <xdr:col>98</xdr:col>
      <xdr:colOff>38100</xdr:colOff>
      <xdr:row>79</xdr:row>
      <xdr:rowOff>30088</xdr:rowOff>
    </xdr:to>
    <xdr:sp macro="" textlink="">
      <xdr:nvSpPr>
        <xdr:cNvPr id="878" name="楕円 877"/>
        <xdr:cNvSpPr/>
      </xdr:nvSpPr>
      <xdr:spPr>
        <a:xfrm>
          <a:off x="18605500" y="134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21215</xdr:rowOff>
    </xdr:from>
    <xdr:ext cx="534377" cy="259045"/>
    <xdr:sp macro="" textlink="">
      <xdr:nvSpPr>
        <xdr:cNvPr id="879" name="テキスト ボックス 878"/>
        <xdr:cNvSpPr txBox="1"/>
      </xdr:nvSpPr>
      <xdr:spPr>
        <a:xfrm>
          <a:off x="18389111" y="1356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性質別歳出の住民一人当たりのコストは扶助費のみが類似団体の平均を上回っている。年少人口が比較的多いことによる児童福祉の増、利用者の増に伴う障害者福祉の増が主な要因であると考えられる。特に障害者福祉は、利用者の増に伴って年々上昇幅が大きくなっている。また、単独での福祉政策は大きく増額してはいないものの、扶助費を高めている一因ともなっていることから、必要に応じて事業の見直しを図っていきたい。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年度については、住民税非課税世帯、子育て世帯等に対する臨時特別交付金の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などにより、扶助費全体として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その他の経費はどの項目においても類似団体を下回って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、普通建設事業費の更新整備について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町道の改良工事費の増の影響を受け、他の費目に比べやや増加が大きくなっている。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全体的に効率的な財政運営ができているため、今後も引き続き歳出全体にわたり不断の見直しを続け、歳出の抑制に努めたい。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6,607
6,505
5.72
4,348,275
4,093,660
244,820
2,400,708
3,192,219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61976</xdr:rowOff>
    </xdr:from>
    <xdr:to>
      <xdr:col>24</xdr:col>
      <xdr:colOff>63500</xdr:colOff>
      <xdr:row>37</xdr:row>
      <xdr:rowOff>89916</xdr:rowOff>
    </xdr:to>
    <xdr:cxnSp macro="">
      <xdr:nvCxnSpPr>
        <xdr:cNvPr id="61" name="直線コネクタ 60"/>
        <xdr:cNvCxnSpPr/>
      </xdr:nvCxnSpPr>
      <xdr:spPr>
        <a:xfrm flipV="1">
          <a:off x="3797300" y="6405626"/>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80264</xdr:rowOff>
    </xdr:from>
    <xdr:to>
      <xdr:col>19</xdr:col>
      <xdr:colOff>177800</xdr:colOff>
      <xdr:row>37</xdr:row>
      <xdr:rowOff>89916</xdr:rowOff>
    </xdr:to>
    <xdr:cxnSp macro="">
      <xdr:nvCxnSpPr>
        <xdr:cNvPr id="64" name="直線コネクタ 63"/>
        <xdr:cNvCxnSpPr/>
      </xdr:nvCxnSpPr>
      <xdr:spPr>
        <a:xfrm>
          <a:off x="2908300" y="642391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72898</xdr:rowOff>
    </xdr:from>
    <xdr:to>
      <xdr:col>15</xdr:col>
      <xdr:colOff>50800</xdr:colOff>
      <xdr:row>37</xdr:row>
      <xdr:rowOff>80264</xdr:rowOff>
    </xdr:to>
    <xdr:cxnSp macro="">
      <xdr:nvCxnSpPr>
        <xdr:cNvPr id="67" name="直線コネクタ 66"/>
        <xdr:cNvCxnSpPr/>
      </xdr:nvCxnSpPr>
      <xdr:spPr>
        <a:xfrm>
          <a:off x="2019300" y="6416548"/>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60452</xdr:rowOff>
    </xdr:from>
    <xdr:to>
      <xdr:col>10</xdr:col>
      <xdr:colOff>114300</xdr:colOff>
      <xdr:row>37</xdr:row>
      <xdr:rowOff>72898</xdr:rowOff>
    </xdr:to>
    <xdr:cxnSp macro="">
      <xdr:nvCxnSpPr>
        <xdr:cNvPr id="70" name="直線コネクタ 69"/>
        <xdr:cNvCxnSpPr/>
      </xdr:nvCxnSpPr>
      <xdr:spPr>
        <a:xfrm>
          <a:off x="1130300" y="6404102"/>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11176</xdr:rowOff>
    </xdr:from>
    <xdr:to>
      <xdr:col>24</xdr:col>
      <xdr:colOff>114300</xdr:colOff>
      <xdr:row>37</xdr:row>
      <xdr:rowOff>112776</xdr:rowOff>
    </xdr:to>
    <xdr:sp macro="" textlink="">
      <xdr:nvSpPr>
        <xdr:cNvPr id="80" name="楕円 79"/>
        <xdr:cNvSpPr/>
      </xdr:nvSpPr>
      <xdr:spPr>
        <a:xfrm>
          <a:off x="45847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161053</xdr:rowOff>
    </xdr:from>
    <xdr:ext cx="469744" cy="259045"/>
    <xdr:sp macro="" textlink="">
      <xdr:nvSpPr>
        <xdr:cNvPr id="81" name="議会費該当値テキスト"/>
        <xdr:cNvSpPr txBox="1"/>
      </xdr:nvSpPr>
      <xdr:spPr>
        <a:xfrm>
          <a:off x="4686300" y="633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39116</xdr:rowOff>
    </xdr:from>
    <xdr:to>
      <xdr:col>20</xdr:col>
      <xdr:colOff>38100</xdr:colOff>
      <xdr:row>37</xdr:row>
      <xdr:rowOff>140716</xdr:rowOff>
    </xdr:to>
    <xdr:sp macro="" textlink="">
      <xdr:nvSpPr>
        <xdr:cNvPr id="82" name="楕円 81"/>
        <xdr:cNvSpPr/>
      </xdr:nvSpPr>
      <xdr:spPr>
        <a:xfrm>
          <a:off x="3746500" y="6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131843</xdr:rowOff>
    </xdr:from>
    <xdr:ext cx="469744" cy="259045"/>
    <xdr:sp macro="" textlink="">
      <xdr:nvSpPr>
        <xdr:cNvPr id="83" name="テキスト ボックス 82"/>
        <xdr:cNvSpPr txBox="1"/>
      </xdr:nvSpPr>
      <xdr:spPr>
        <a:xfrm>
          <a:off x="3562428" y="647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29464</xdr:rowOff>
    </xdr:from>
    <xdr:to>
      <xdr:col>15</xdr:col>
      <xdr:colOff>101600</xdr:colOff>
      <xdr:row>37</xdr:row>
      <xdr:rowOff>131064</xdr:rowOff>
    </xdr:to>
    <xdr:sp macro="" textlink="">
      <xdr:nvSpPr>
        <xdr:cNvPr id="84" name="楕円 83"/>
        <xdr:cNvSpPr/>
      </xdr:nvSpPr>
      <xdr:spPr>
        <a:xfrm>
          <a:off x="2857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122191</xdr:rowOff>
    </xdr:from>
    <xdr:ext cx="469744" cy="259045"/>
    <xdr:sp macro="" textlink="">
      <xdr:nvSpPr>
        <xdr:cNvPr id="85" name="テキスト ボックス 84"/>
        <xdr:cNvSpPr txBox="1"/>
      </xdr:nvSpPr>
      <xdr:spPr>
        <a:xfrm>
          <a:off x="2673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22098</xdr:rowOff>
    </xdr:from>
    <xdr:to>
      <xdr:col>10</xdr:col>
      <xdr:colOff>165100</xdr:colOff>
      <xdr:row>37</xdr:row>
      <xdr:rowOff>123698</xdr:rowOff>
    </xdr:to>
    <xdr:sp macro="" textlink="">
      <xdr:nvSpPr>
        <xdr:cNvPr id="86" name="楕円 85"/>
        <xdr:cNvSpPr/>
      </xdr:nvSpPr>
      <xdr:spPr>
        <a:xfrm>
          <a:off x="1968500" y="636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114825</xdr:rowOff>
    </xdr:from>
    <xdr:ext cx="469744" cy="259045"/>
    <xdr:sp macro="" textlink="">
      <xdr:nvSpPr>
        <xdr:cNvPr id="87" name="テキスト ボックス 86"/>
        <xdr:cNvSpPr txBox="1"/>
      </xdr:nvSpPr>
      <xdr:spPr>
        <a:xfrm>
          <a:off x="1784428" y="645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9652</xdr:rowOff>
    </xdr:from>
    <xdr:to>
      <xdr:col>6</xdr:col>
      <xdr:colOff>38100</xdr:colOff>
      <xdr:row>37</xdr:row>
      <xdr:rowOff>111252</xdr:rowOff>
    </xdr:to>
    <xdr:sp macro="" textlink="">
      <xdr:nvSpPr>
        <xdr:cNvPr id="88" name="楕円 87"/>
        <xdr:cNvSpPr/>
      </xdr:nvSpPr>
      <xdr:spPr>
        <a:xfrm>
          <a:off x="10795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102379</xdr:rowOff>
    </xdr:from>
    <xdr:ext cx="469744" cy="259045"/>
    <xdr:sp macro="" textlink="">
      <xdr:nvSpPr>
        <xdr:cNvPr id="89" name="テキスト ボックス 88"/>
        <xdr:cNvSpPr txBox="1"/>
      </xdr:nvSpPr>
      <xdr:spPr>
        <a:xfrm>
          <a:off x="895428" y="644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84127</xdr:rowOff>
    </xdr:from>
    <xdr:to>
      <xdr:col>24</xdr:col>
      <xdr:colOff>63500</xdr:colOff>
      <xdr:row>58</xdr:row>
      <xdr:rowOff>94284</xdr:rowOff>
    </xdr:to>
    <xdr:cxnSp macro="">
      <xdr:nvCxnSpPr>
        <xdr:cNvPr id="116" name="直線コネクタ 115"/>
        <xdr:cNvCxnSpPr/>
      </xdr:nvCxnSpPr>
      <xdr:spPr>
        <a:xfrm flipV="1">
          <a:off x="3797300" y="10028227"/>
          <a:ext cx="8382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93347</xdr:rowOff>
    </xdr:from>
    <xdr:to>
      <xdr:col>19</xdr:col>
      <xdr:colOff>177800</xdr:colOff>
      <xdr:row>58</xdr:row>
      <xdr:rowOff>94284</xdr:rowOff>
    </xdr:to>
    <xdr:cxnSp macro="">
      <xdr:nvCxnSpPr>
        <xdr:cNvPr id="119" name="直線コネクタ 118"/>
        <xdr:cNvCxnSpPr/>
      </xdr:nvCxnSpPr>
      <xdr:spPr>
        <a:xfrm>
          <a:off x="2908300" y="10037447"/>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45590</xdr:rowOff>
    </xdr:from>
    <xdr:to>
      <xdr:col>15</xdr:col>
      <xdr:colOff>50800</xdr:colOff>
      <xdr:row>58</xdr:row>
      <xdr:rowOff>93347</xdr:rowOff>
    </xdr:to>
    <xdr:cxnSp macro="">
      <xdr:nvCxnSpPr>
        <xdr:cNvPr id="122" name="直線コネクタ 121"/>
        <xdr:cNvCxnSpPr/>
      </xdr:nvCxnSpPr>
      <xdr:spPr>
        <a:xfrm>
          <a:off x="2019300" y="9989690"/>
          <a:ext cx="889000" cy="4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45590</xdr:rowOff>
    </xdr:from>
    <xdr:to>
      <xdr:col>10</xdr:col>
      <xdr:colOff>114300</xdr:colOff>
      <xdr:row>58</xdr:row>
      <xdr:rowOff>105090</xdr:rowOff>
    </xdr:to>
    <xdr:cxnSp macro="">
      <xdr:nvCxnSpPr>
        <xdr:cNvPr id="125" name="直線コネクタ 124"/>
        <xdr:cNvCxnSpPr/>
      </xdr:nvCxnSpPr>
      <xdr:spPr>
        <a:xfrm flipV="1">
          <a:off x="1130300" y="9989690"/>
          <a:ext cx="889000" cy="5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33327</xdr:rowOff>
    </xdr:from>
    <xdr:to>
      <xdr:col>24</xdr:col>
      <xdr:colOff>114300</xdr:colOff>
      <xdr:row>58</xdr:row>
      <xdr:rowOff>134927</xdr:rowOff>
    </xdr:to>
    <xdr:sp macro="" textlink="">
      <xdr:nvSpPr>
        <xdr:cNvPr id="135" name="楕円 134"/>
        <xdr:cNvSpPr/>
      </xdr:nvSpPr>
      <xdr:spPr>
        <a:xfrm>
          <a:off x="4584700" y="99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43484</xdr:rowOff>
    </xdr:from>
    <xdr:to>
      <xdr:col>20</xdr:col>
      <xdr:colOff>38100</xdr:colOff>
      <xdr:row>58</xdr:row>
      <xdr:rowOff>145084</xdr:rowOff>
    </xdr:to>
    <xdr:sp macro="" textlink="">
      <xdr:nvSpPr>
        <xdr:cNvPr id="137" name="楕円 136"/>
        <xdr:cNvSpPr/>
      </xdr:nvSpPr>
      <xdr:spPr>
        <a:xfrm>
          <a:off x="3746500" y="998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136211</xdr:rowOff>
    </xdr:from>
    <xdr:ext cx="534377" cy="259045"/>
    <xdr:sp macro="" textlink="">
      <xdr:nvSpPr>
        <xdr:cNvPr id="138" name="テキスト ボックス 137"/>
        <xdr:cNvSpPr txBox="1"/>
      </xdr:nvSpPr>
      <xdr:spPr>
        <a:xfrm>
          <a:off x="3530111" y="1008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42547</xdr:rowOff>
    </xdr:from>
    <xdr:to>
      <xdr:col>15</xdr:col>
      <xdr:colOff>101600</xdr:colOff>
      <xdr:row>58</xdr:row>
      <xdr:rowOff>144147</xdr:rowOff>
    </xdr:to>
    <xdr:sp macro="" textlink="">
      <xdr:nvSpPr>
        <xdr:cNvPr id="139" name="楕円 138"/>
        <xdr:cNvSpPr/>
      </xdr:nvSpPr>
      <xdr:spPr>
        <a:xfrm>
          <a:off x="2857500" y="998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135274</xdr:rowOff>
    </xdr:from>
    <xdr:ext cx="599010" cy="259045"/>
    <xdr:sp macro="" textlink="">
      <xdr:nvSpPr>
        <xdr:cNvPr id="140" name="テキスト ボックス 139"/>
        <xdr:cNvSpPr txBox="1"/>
      </xdr:nvSpPr>
      <xdr:spPr>
        <a:xfrm>
          <a:off x="2608795" y="1007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166240</xdr:rowOff>
    </xdr:from>
    <xdr:to>
      <xdr:col>10</xdr:col>
      <xdr:colOff>165100</xdr:colOff>
      <xdr:row>58</xdr:row>
      <xdr:rowOff>96390</xdr:rowOff>
    </xdr:to>
    <xdr:sp macro="" textlink="">
      <xdr:nvSpPr>
        <xdr:cNvPr id="141" name="楕円 140"/>
        <xdr:cNvSpPr/>
      </xdr:nvSpPr>
      <xdr:spPr>
        <a:xfrm>
          <a:off x="1968500" y="993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87517</xdr:rowOff>
    </xdr:from>
    <xdr:ext cx="599010" cy="259045"/>
    <xdr:sp macro="" textlink="">
      <xdr:nvSpPr>
        <xdr:cNvPr id="142" name="テキスト ボックス 141"/>
        <xdr:cNvSpPr txBox="1"/>
      </xdr:nvSpPr>
      <xdr:spPr>
        <a:xfrm>
          <a:off x="1719795" y="1003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54290</xdr:rowOff>
    </xdr:from>
    <xdr:to>
      <xdr:col>6</xdr:col>
      <xdr:colOff>38100</xdr:colOff>
      <xdr:row>58</xdr:row>
      <xdr:rowOff>155890</xdr:rowOff>
    </xdr:to>
    <xdr:sp macro="" textlink="">
      <xdr:nvSpPr>
        <xdr:cNvPr id="143" name="楕円 142"/>
        <xdr:cNvSpPr/>
      </xdr:nvSpPr>
      <xdr:spPr>
        <a:xfrm>
          <a:off x="1079500" y="99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147017</xdr:rowOff>
    </xdr:from>
    <xdr:ext cx="534377" cy="259045"/>
    <xdr:sp macro="" textlink="">
      <xdr:nvSpPr>
        <xdr:cNvPr id="144" name="テキスト ボックス 143"/>
        <xdr:cNvSpPr txBox="1"/>
      </xdr:nvSpPr>
      <xdr:spPr>
        <a:xfrm>
          <a:off x="863111" y="1009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43014</xdr:rowOff>
    </xdr:from>
    <xdr:to>
      <xdr:col>24</xdr:col>
      <xdr:colOff>63500</xdr:colOff>
      <xdr:row>75</xdr:row>
      <xdr:rowOff>10947</xdr:rowOff>
    </xdr:to>
    <xdr:cxnSp macro="">
      <xdr:nvCxnSpPr>
        <xdr:cNvPr id="170" name="直線コネクタ 169"/>
        <xdr:cNvCxnSpPr/>
      </xdr:nvCxnSpPr>
      <xdr:spPr>
        <a:xfrm flipV="1">
          <a:off x="3797300" y="12730314"/>
          <a:ext cx="838200" cy="13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57810</xdr:rowOff>
    </xdr:from>
    <xdr:to>
      <xdr:col>19</xdr:col>
      <xdr:colOff>177800</xdr:colOff>
      <xdr:row>75</xdr:row>
      <xdr:rowOff>10947</xdr:rowOff>
    </xdr:to>
    <xdr:cxnSp macro="">
      <xdr:nvCxnSpPr>
        <xdr:cNvPr id="173" name="直線コネクタ 172"/>
        <xdr:cNvCxnSpPr/>
      </xdr:nvCxnSpPr>
      <xdr:spPr>
        <a:xfrm>
          <a:off x="2908300" y="12745110"/>
          <a:ext cx="8890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57810</xdr:rowOff>
    </xdr:from>
    <xdr:to>
      <xdr:col>15</xdr:col>
      <xdr:colOff>50800</xdr:colOff>
      <xdr:row>75</xdr:row>
      <xdr:rowOff>98735</xdr:rowOff>
    </xdr:to>
    <xdr:cxnSp macro="">
      <xdr:nvCxnSpPr>
        <xdr:cNvPr id="176" name="直線コネクタ 175"/>
        <xdr:cNvCxnSpPr/>
      </xdr:nvCxnSpPr>
      <xdr:spPr>
        <a:xfrm flipV="1">
          <a:off x="2019300" y="12745110"/>
          <a:ext cx="889000" cy="21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98735</xdr:rowOff>
    </xdr:from>
    <xdr:to>
      <xdr:col>10</xdr:col>
      <xdr:colOff>114300</xdr:colOff>
      <xdr:row>76</xdr:row>
      <xdr:rowOff>26738</xdr:rowOff>
    </xdr:to>
    <xdr:cxnSp macro="">
      <xdr:nvCxnSpPr>
        <xdr:cNvPr id="179" name="直線コネクタ 178"/>
        <xdr:cNvCxnSpPr/>
      </xdr:nvCxnSpPr>
      <xdr:spPr>
        <a:xfrm flipV="1">
          <a:off x="1130300" y="12957485"/>
          <a:ext cx="889000" cy="9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163664</xdr:rowOff>
    </xdr:from>
    <xdr:to>
      <xdr:col>24</xdr:col>
      <xdr:colOff>114300</xdr:colOff>
      <xdr:row>74</xdr:row>
      <xdr:rowOff>93814</xdr:rowOff>
    </xdr:to>
    <xdr:sp macro="" textlink="">
      <xdr:nvSpPr>
        <xdr:cNvPr id="189" name="楕円 188"/>
        <xdr:cNvSpPr/>
      </xdr:nvSpPr>
      <xdr:spPr>
        <a:xfrm>
          <a:off x="4584700" y="12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15091</xdr:rowOff>
    </xdr:from>
    <xdr:ext cx="599010" cy="259045"/>
    <xdr:sp macro="" textlink="">
      <xdr:nvSpPr>
        <xdr:cNvPr id="190" name="民生費該当値テキスト"/>
        <xdr:cNvSpPr txBox="1"/>
      </xdr:nvSpPr>
      <xdr:spPr>
        <a:xfrm>
          <a:off x="4686300" y="1253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131597</xdr:rowOff>
    </xdr:from>
    <xdr:to>
      <xdr:col>20</xdr:col>
      <xdr:colOff>38100</xdr:colOff>
      <xdr:row>75</xdr:row>
      <xdr:rowOff>61747</xdr:rowOff>
    </xdr:to>
    <xdr:sp macro="" textlink="">
      <xdr:nvSpPr>
        <xdr:cNvPr id="191" name="楕円 190"/>
        <xdr:cNvSpPr/>
      </xdr:nvSpPr>
      <xdr:spPr>
        <a:xfrm>
          <a:off x="3746500" y="128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78274</xdr:rowOff>
    </xdr:from>
    <xdr:ext cx="599010" cy="259045"/>
    <xdr:sp macro="" textlink="">
      <xdr:nvSpPr>
        <xdr:cNvPr id="192" name="テキスト ボックス 191"/>
        <xdr:cNvSpPr txBox="1"/>
      </xdr:nvSpPr>
      <xdr:spPr>
        <a:xfrm>
          <a:off x="3497795" y="1259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7010</xdr:rowOff>
    </xdr:from>
    <xdr:to>
      <xdr:col>15</xdr:col>
      <xdr:colOff>101600</xdr:colOff>
      <xdr:row>74</xdr:row>
      <xdr:rowOff>108610</xdr:rowOff>
    </xdr:to>
    <xdr:sp macro="" textlink="">
      <xdr:nvSpPr>
        <xdr:cNvPr id="193" name="楕円 192"/>
        <xdr:cNvSpPr/>
      </xdr:nvSpPr>
      <xdr:spPr>
        <a:xfrm>
          <a:off x="2857500" y="126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125137</xdr:rowOff>
    </xdr:from>
    <xdr:ext cx="599010" cy="259045"/>
    <xdr:sp macro="" textlink="">
      <xdr:nvSpPr>
        <xdr:cNvPr id="194" name="テキスト ボックス 193"/>
        <xdr:cNvSpPr txBox="1"/>
      </xdr:nvSpPr>
      <xdr:spPr>
        <a:xfrm>
          <a:off x="2608795" y="1246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47935</xdr:rowOff>
    </xdr:from>
    <xdr:to>
      <xdr:col>10</xdr:col>
      <xdr:colOff>165100</xdr:colOff>
      <xdr:row>75</xdr:row>
      <xdr:rowOff>149535</xdr:rowOff>
    </xdr:to>
    <xdr:sp macro="" textlink="">
      <xdr:nvSpPr>
        <xdr:cNvPr id="195" name="楕円 194"/>
        <xdr:cNvSpPr/>
      </xdr:nvSpPr>
      <xdr:spPr>
        <a:xfrm>
          <a:off x="1968500" y="129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166062</xdr:rowOff>
    </xdr:from>
    <xdr:ext cx="599010" cy="259045"/>
    <xdr:sp macro="" textlink="">
      <xdr:nvSpPr>
        <xdr:cNvPr id="196" name="テキスト ボックス 195"/>
        <xdr:cNvSpPr txBox="1"/>
      </xdr:nvSpPr>
      <xdr:spPr>
        <a:xfrm>
          <a:off x="1719795" y="1268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147388</xdr:rowOff>
    </xdr:from>
    <xdr:to>
      <xdr:col>6</xdr:col>
      <xdr:colOff>38100</xdr:colOff>
      <xdr:row>76</xdr:row>
      <xdr:rowOff>77538</xdr:rowOff>
    </xdr:to>
    <xdr:sp macro="" textlink="">
      <xdr:nvSpPr>
        <xdr:cNvPr id="197" name="楕円 196"/>
        <xdr:cNvSpPr/>
      </xdr:nvSpPr>
      <xdr:spPr>
        <a:xfrm>
          <a:off x="1079500" y="1300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68665</xdr:rowOff>
    </xdr:from>
    <xdr:ext cx="599010" cy="259045"/>
    <xdr:sp macro="" textlink="">
      <xdr:nvSpPr>
        <xdr:cNvPr id="198" name="テキスト ボックス 197"/>
        <xdr:cNvSpPr txBox="1"/>
      </xdr:nvSpPr>
      <xdr:spPr>
        <a:xfrm>
          <a:off x="830795" y="1309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155466</xdr:rowOff>
    </xdr:from>
    <xdr:to>
      <xdr:col>24</xdr:col>
      <xdr:colOff>63500</xdr:colOff>
      <xdr:row>97</xdr:row>
      <xdr:rowOff>11037</xdr:rowOff>
    </xdr:to>
    <xdr:cxnSp macro="">
      <xdr:nvCxnSpPr>
        <xdr:cNvPr id="227" name="直線コネクタ 226"/>
        <xdr:cNvCxnSpPr/>
      </xdr:nvCxnSpPr>
      <xdr:spPr>
        <a:xfrm>
          <a:off x="3797300" y="16614666"/>
          <a:ext cx="838200" cy="2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155466</xdr:rowOff>
    </xdr:from>
    <xdr:to>
      <xdr:col>19</xdr:col>
      <xdr:colOff>177800</xdr:colOff>
      <xdr:row>97</xdr:row>
      <xdr:rowOff>71699</xdr:rowOff>
    </xdr:to>
    <xdr:cxnSp macro="">
      <xdr:nvCxnSpPr>
        <xdr:cNvPr id="230" name="直線コネクタ 229"/>
        <xdr:cNvCxnSpPr/>
      </xdr:nvCxnSpPr>
      <xdr:spPr>
        <a:xfrm flipV="1">
          <a:off x="2908300" y="16614666"/>
          <a:ext cx="889000" cy="8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71699</xdr:rowOff>
    </xdr:from>
    <xdr:to>
      <xdr:col>15</xdr:col>
      <xdr:colOff>50800</xdr:colOff>
      <xdr:row>97</xdr:row>
      <xdr:rowOff>121434</xdr:rowOff>
    </xdr:to>
    <xdr:cxnSp macro="">
      <xdr:nvCxnSpPr>
        <xdr:cNvPr id="233" name="直線コネクタ 232"/>
        <xdr:cNvCxnSpPr/>
      </xdr:nvCxnSpPr>
      <xdr:spPr>
        <a:xfrm flipV="1">
          <a:off x="2019300" y="16702349"/>
          <a:ext cx="889000" cy="4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121434</xdr:rowOff>
    </xdr:from>
    <xdr:to>
      <xdr:col>10</xdr:col>
      <xdr:colOff>114300</xdr:colOff>
      <xdr:row>97</xdr:row>
      <xdr:rowOff>145103</xdr:rowOff>
    </xdr:to>
    <xdr:cxnSp macro="">
      <xdr:nvCxnSpPr>
        <xdr:cNvPr id="236" name="直線コネクタ 235"/>
        <xdr:cNvCxnSpPr/>
      </xdr:nvCxnSpPr>
      <xdr:spPr>
        <a:xfrm flipV="1">
          <a:off x="1130300" y="16752084"/>
          <a:ext cx="889000" cy="2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131687</xdr:rowOff>
    </xdr:from>
    <xdr:to>
      <xdr:col>24</xdr:col>
      <xdr:colOff>114300</xdr:colOff>
      <xdr:row>97</xdr:row>
      <xdr:rowOff>61837</xdr:rowOff>
    </xdr:to>
    <xdr:sp macro="" textlink="">
      <xdr:nvSpPr>
        <xdr:cNvPr id="246" name="楕円 245"/>
        <xdr:cNvSpPr/>
      </xdr:nvSpPr>
      <xdr:spPr>
        <a:xfrm>
          <a:off x="4584700" y="165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110114</xdr:rowOff>
    </xdr:from>
    <xdr:ext cx="534377" cy="259045"/>
    <xdr:sp macro="" textlink="">
      <xdr:nvSpPr>
        <xdr:cNvPr id="247" name="衛生費該当値テキスト"/>
        <xdr:cNvSpPr txBox="1"/>
      </xdr:nvSpPr>
      <xdr:spPr>
        <a:xfrm>
          <a:off x="4686300" y="1656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104666</xdr:rowOff>
    </xdr:from>
    <xdr:to>
      <xdr:col>20</xdr:col>
      <xdr:colOff>38100</xdr:colOff>
      <xdr:row>97</xdr:row>
      <xdr:rowOff>34816</xdr:rowOff>
    </xdr:to>
    <xdr:sp macro="" textlink="">
      <xdr:nvSpPr>
        <xdr:cNvPr id="248" name="楕円 247"/>
        <xdr:cNvSpPr/>
      </xdr:nvSpPr>
      <xdr:spPr>
        <a:xfrm>
          <a:off x="3746500" y="1656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25943</xdr:rowOff>
    </xdr:from>
    <xdr:ext cx="534377" cy="259045"/>
    <xdr:sp macro="" textlink="">
      <xdr:nvSpPr>
        <xdr:cNvPr id="249" name="テキスト ボックス 248"/>
        <xdr:cNvSpPr txBox="1"/>
      </xdr:nvSpPr>
      <xdr:spPr>
        <a:xfrm>
          <a:off x="3530111" y="1665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20899</xdr:rowOff>
    </xdr:from>
    <xdr:to>
      <xdr:col>15</xdr:col>
      <xdr:colOff>101600</xdr:colOff>
      <xdr:row>97</xdr:row>
      <xdr:rowOff>122499</xdr:rowOff>
    </xdr:to>
    <xdr:sp macro="" textlink="">
      <xdr:nvSpPr>
        <xdr:cNvPr id="250" name="楕円 249"/>
        <xdr:cNvSpPr/>
      </xdr:nvSpPr>
      <xdr:spPr>
        <a:xfrm>
          <a:off x="2857500" y="166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113626</xdr:rowOff>
    </xdr:from>
    <xdr:ext cx="534377" cy="259045"/>
    <xdr:sp macro="" textlink="">
      <xdr:nvSpPr>
        <xdr:cNvPr id="251" name="テキスト ボックス 250"/>
        <xdr:cNvSpPr txBox="1"/>
      </xdr:nvSpPr>
      <xdr:spPr>
        <a:xfrm>
          <a:off x="2641111" y="1674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70634</xdr:rowOff>
    </xdr:from>
    <xdr:to>
      <xdr:col>10</xdr:col>
      <xdr:colOff>165100</xdr:colOff>
      <xdr:row>98</xdr:row>
      <xdr:rowOff>784</xdr:rowOff>
    </xdr:to>
    <xdr:sp macro="" textlink="">
      <xdr:nvSpPr>
        <xdr:cNvPr id="252" name="楕円 251"/>
        <xdr:cNvSpPr/>
      </xdr:nvSpPr>
      <xdr:spPr>
        <a:xfrm>
          <a:off x="1968500" y="167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163361</xdr:rowOff>
    </xdr:from>
    <xdr:ext cx="534377" cy="259045"/>
    <xdr:sp macro="" textlink="">
      <xdr:nvSpPr>
        <xdr:cNvPr id="253" name="テキスト ボックス 252"/>
        <xdr:cNvSpPr txBox="1"/>
      </xdr:nvSpPr>
      <xdr:spPr>
        <a:xfrm>
          <a:off x="1752111" y="167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94303</xdr:rowOff>
    </xdr:from>
    <xdr:to>
      <xdr:col>6</xdr:col>
      <xdr:colOff>38100</xdr:colOff>
      <xdr:row>98</xdr:row>
      <xdr:rowOff>24453</xdr:rowOff>
    </xdr:to>
    <xdr:sp macro="" textlink="">
      <xdr:nvSpPr>
        <xdr:cNvPr id="254" name="楕円 253"/>
        <xdr:cNvSpPr/>
      </xdr:nvSpPr>
      <xdr:spPr>
        <a:xfrm>
          <a:off x="1079500" y="1672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15580</xdr:rowOff>
    </xdr:from>
    <xdr:ext cx="534377" cy="259045"/>
    <xdr:sp macro="" textlink="">
      <xdr:nvSpPr>
        <xdr:cNvPr id="255" name="テキスト ボックス 254"/>
        <xdr:cNvSpPr txBox="1"/>
      </xdr:nvSpPr>
      <xdr:spPr>
        <a:xfrm>
          <a:off x="863111" y="1681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139243</xdr:rowOff>
    </xdr:from>
    <xdr:to>
      <xdr:col>55</xdr:col>
      <xdr:colOff>0</xdr:colOff>
      <xdr:row>38</xdr:row>
      <xdr:rowOff>139700</xdr:rowOff>
    </xdr:to>
    <xdr:cxnSp macro="">
      <xdr:nvCxnSpPr>
        <xdr:cNvPr id="282" name="直線コネクタ 281"/>
        <xdr:cNvCxnSpPr/>
      </xdr:nvCxnSpPr>
      <xdr:spPr>
        <a:xfrm>
          <a:off x="9639300" y="665434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139700</xdr:rowOff>
    </xdr:to>
    <xdr:cxnSp macro="">
      <xdr:nvCxnSpPr>
        <xdr:cNvPr id="285" name="直線コネクタ 284"/>
        <xdr:cNvCxnSpPr/>
      </xdr:nvCxnSpPr>
      <xdr:spPr>
        <a:xfrm flipV="1">
          <a:off x="8750300" y="66543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139700</xdr:rowOff>
    </xdr:to>
    <xdr:cxnSp macro="">
      <xdr:nvCxnSpPr>
        <xdr:cNvPr id="291" name="直線コネクタ 290"/>
        <xdr:cNvCxnSpPr/>
      </xdr:nvCxnSpPr>
      <xdr:spPr>
        <a:xfrm>
          <a:off x="6972300" y="66543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88443</xdr:rowOff>
    </xdr:from>
    <xdr:to>
      <xdr:col>50</xdr:col>
      <xdr:colOff>165100</xdr:colOff>
      <xdr:row>39</xdr:row>
      <xdr:rowOff>18593</xdr:rowOff>
    </xdr:to>
    <xdr:sp macro="" textlink="">
      <xdr:nvSpPr>
        <xdr:cNvPr id="303" name="楕円 302"/>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9720</xdr:rowOff>
    </xdr:from>
    <xdr:ext cx="249299" cy="259045"/>
    <xdr:sp macro="" textlink="">
      <xdr:nvSpPr>
        <xdr:cNvPr id="304" name="テキスト ボックス 303"/>
        <xdr:cNvSpPr txBox="1"/>
      </xdr:nvSpPr>
      <xdr:spPr>
        <a:xfrm>
          <a:off x="9514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88443</xdr:rowOff>
    </xdr:from>
    <xdr:to>
      <xdr:col>36</xdr:col>
      <xdr:colOff>165100</xdr:colOff>
      <xdr:row>39</xdr:row>
      <xdr:rowOff>18593</xdr:rowOff>
    </xdr:to>
    <xdr:sp macro="" textlink="">
      <xdr:nvSpPr>
        <xdr:cNvPr id="309" name="楕円 308"/>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9720</xdr:rowOff>
    </xdr:from>
    <xdr:ext cx="249299" cy="259045"/>
    <xdr:sp macro="" textlink="">
      <xdr:nvSpPr>
        <xdr:cNvPr id="310" name="テキスト ボックス 309"/>
        <xdr:cNvSpPr txBox="1"/>
      </xdr:nvSpPr>
      <xdr:spPr>
        <a:xfrm>
          <a:off x="6847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152372</xdr:rowOff>
    </xdr:from>
    <xdr:to>
      <xdr:col>55</xdr:col>
      <xdr:colOff>0</xdr:colOff>
      <xdr:row>58</xdr:row>
      <xdr:rowOff>168092</xdr:rowOff>
    </xdr:to>
    <xdr:cxnSp macro="">
      <xdr:nvCxnSpPr>
        <xdr:cNvPr id="339" name="直線コネクタ 338"/>
        <xdr:cNvCxnSpPr/>
      </xdr:nvCxnSpPr>
      <xdr:spPr>
        <a:xfrm flipV="1">
          <a:off x="9639300" y="10096472"/>
          <a:ext cx="838200" cy="1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66357</xdr:rowOff>
    </xdr:from>
    <xdr:to>
      <xdr:col>50</xdr:col>
      <xdr:colOff>114300</xdr:colOff>
      <xdr:row>58</xdr:row>
      <xdr:rowOff>168092</xdr:rowOff>
    </xdr:to>
    <xdr:cxnSp macro="">
      <xdr:nvCxnSpPr>
        <xdr:cNvPr id="342" name="直線コネクタ 341"/>
        <xdr:cNvCxnSpPr/>
      </xdr:nvCxnSpPr>
      <xdr:spPr>
        <a:xfrm>
          <a:off x="8750300" y="10010457"/>
          <a:ext cx="889000" cy="10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16660</xdr:rowOff>
    </xdr:from>
    <xdr:to>
      <xdr:col>45</xdr:col>
      <xdr:colOff>177800</xdr:colOff>
      <xdr:row>58</xdr:row>
      <xdr:rowOff>66357</xdr:rowOff>
    </xdr:to>
    <xdr:cxnSp macro="">
      <xdr:nvCxnSpPr>
        <xdr:cNvPr id="345" name="直線コネクタ 344"/>
        <xdr:cNvCxnSpPr/>
      </xdr:nvCxnSpPr>
      <xdr:spPr>
        <a:xfrm>
          <a:off x="7861300" y="9960760"/>
          <a:ext cx="889000" cy="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3508</xdr:rowOff>
    </xdr:from>
    <xdr:to>
      <xdr:col>41</xdr:col>
      <xdr:colOff>50800</xdr:colOff>
      <xdr:row>58</xdr:row>
      <xdr:rowOff>16660</xdr:rowOff>
    </xdr:to>
    <xdr:cxnSp macro="">
      <xdr:nvCxnSpPr>
        <xdr:cNvPr id="348" name="直線コネクタ 347"/>
        <xdr:cNvCxnSpPr/>
      </xdr:nvCxnSpPr>
      <xdr:spPr>
        <a:xfrm>
          <a:off x="6972300" y="9947608"/>
          <a:ext cx="889000" cy="1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101572</xdr:rowOff>
    </xdr:from>
    <xdr:to>
      <xdr:col>55</xdr:col>
      <xdr:colOff>50800</xdr:colOff>
      <xdr:row>59</xdr:row>
      <xdr:rowOff>31722</xdr:rowOff>
    </xdr:to>
    <xdr:sp macro="" textlink="">
      <xdr:nvSpPr>
        <xdr:cNvPr id="358" name="楕円 357"/>
        <xdr:cNvSpPr/>
      </xdr:nvSpPr>
      <xdr:spPr>
        <a:xfrm>
          <a:off x="10426700" y="1004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16499</xdr:rowOff>
    </xdr:from>
    <xdr:ext cx="469744" cy="259045"/>
    <xdr:sp macro="" textlink="">
      <xdr:nvSpPr>
        <xdr:cNvPr id="359" name="農林水産業費該当値テキスト"/>
        <xdr:cNvSpPr txBox="1"/>
      </xdr:nvSpPr>
      <xdr:spPr>
        <a:xfrm>
          <a:off x="10528300" y="996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117292</xdr:rowOff>
    </xdr:from>
    <xdr:to>
      <xdr:col>50</xdr:col>
      <xdr:colOff>165100</xdr:colOff>
      <xdr:row>59</xdr:row>
      <xdr:rowOff>47442</xdr:rowOff>
    </xdr:to>
    <xdr:sp macro="" textlink="">
      <xdr:nvSpPr>
        <xdr:cNvPr id="360" name="楕円 359"/>
        <xdr:cNvSpPr/>
      </xdr:nvSpPr>
      <xdr:spPr>
        <a:xfrm>
          <a:off x="9588500" y="100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38569</xdr:rowOff>
    </xdr:from>
    <xdr:ext cx="469744" cy="259045"/>
    <xdr:sp macro="" textlink="">
      <xdr:nvSpPr>
        <xdr:cNvPr id="361" name="テキスト ボックス 360"/>
        <xdr:cNvSpPr txBox="1"/>
      </xdr:nvSpPr>
      <xdr:spPr>
        <a:xfrm>
          <a:off x="9404428" y="101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15557</xdr:rowOff>
    </xdr:from>
    <xdr:to>
      <xdr:col>46</xdr:col>
      <xdr:colOff>38100</xdr:colOff>
      <xdr:row>58</xdr:row>
      <xdr:rowOff>117157</xdr:rowOff>
    </xdr:to>
    <xdr:sp macro="" textlink="">
      <xdr:nvSpPr>
        <xdr:cNvPr id="362" name="楕円 361"/>
        <xdr:cNvSpPr/>
      </xdr:nvSpPr>
      <xdr:spPr>
        <a:xfrm>
          <a:off x="8699500" y="995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108284</xdr:rowOff>
    </xdr:from>
    <xdr:ext cx="534377" cy="259045"/>
    <xdr:sp macro="" textlink="">
      <xdr:nvSpPr>
        <xdr:cNvPr id="363" name="テキスト ボックス 362"/>
        <xdr:cNvSpPr txBox="1"/>
      </xdr:nvSpPr>
      <xdr:spPr>
        <a:xfrm>
          <a:off x="8483111" y="1005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137310</xdr:rowOff>
    </xdr:from>
    <xdr:to>
      <xdr:col>41</xdr:col>
      <xdr:colOff>101600</xdr:colOff>
      <xdr:row>58</xdr:row>
      <xdr:rowOff>67460</xdr:rowOff>
    </xdr:to>
    <xdr:sp macro="" textlink="">
      <xdr:nvSpPr>
        <xdr:cNvPr id="364" name="楕円 363"/>
        <xdr:cNvSpPr/>
      </xdr:nvSpPr>
      <xdr:spPr>
        <a:xfrm>
          <a:off x="7810500" y="990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58587</xdr:rowOff>
    </xdr:from>
    <xdr:ext cx="534377" cy="259045"/>
    <xdr:sp macro="" textlink="">
      <xdr:nvSpPr>
        <xdr:cNvPr id="365" name="テキスト ボックス 364"/>
        <xdr:cNvSpPr txBox="1"/>
      </xdr:nvSpPr>
      <xdr:spPr>
        <a:xfrm>
          <a:off x="7594111" y="1000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124158</xdr:rowOff>
    </xdr:from>
    <xdr:to>
      <xdr:col>36</xdr:col>
      <xdr:colOff>165100</xdr:colOff>
      <xdr:row>58</xdr:row>
      <xdr:rowOff>54308</xdr:rowOff>
    </xdr:to>
    <xdr:sp macro="" textlink="">
      <xdr:nvSpPr>
        <xdr:cNvPr id="366" name="楕円 365"/>
        <xdr:cNvSpPr/>
      </xdr:nvSpPr>
      <xdr:spPr>
        <a:xfrm>
          <a:off x="6921500" y="98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45435</xdr:rowOff>
    </xdr:from>
    <xdr:ext cx="534377" cy="259045"/>
    <xdr:sp macro="" textlink="">
      <xdr:nvSpPr>
        <xdr:cNvPr id="367" name="テキスト ボックス 366"/>
        <xdr:cNvSpPr txBox="1"/>
      </xdr:nvSpPr>
      <xdr:spPr>
        <a:xfrm>
          <a:off x="6705111" y="998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17162</xdr:rowOff>
    </xdr:from>
    <xdr:to>
      <xdr:col>55</xdr:col>
      <xdr:colOff>0</xdr:colOff>
      <xdr:row>78</xdr:row>
      <xdr:rowOff>113393</xdr:rowOff>
    </xdr:to>
    <xdr:cxnSp macro="">
      <xdr:nvCxnSpPr>
        <xdr:cNvPr id="394" name="直線コネクタ 393"/>
        <xdr:cNvCxnSpPr/>
      </xdr:nvCxnSpPr>
      <xdr:spPr>
        <a:xfrm>
          <a:off x="9639300" y="13390262"/>
          <a:ext cx="838200" cy="9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17162</xdr:rowOff>
    </xdr:from>
    <xdr:to>
      <xdr:col>50</xdr:col>
      <xdr:colOff>114300</xdr:colOff>
      <xdr:row>78</xdr:row>
      <xdr:rowOff>113658</xdr:rowOff>
    </xdr:to>
    <xdr:cxnSp macro="">
      <xdr:nvCxnSpPr>
        <xdr:cNvPr id="397" name="直線コネクタ 396"/>
        <xdr:cNvCxnSpPr/>
      </xdr:nvCxnSpPr>
      <xdr:spPr>
        <a:xfrm flipV="1">
          <a:off x="8750300" y="13390262"/>
          <a:ext cx="889000" cy="9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79716</xdr:rowOff>
    </xdr:from>
    <xdr:to>
      <xdr:col>45</xdr:col>
      <xdr:colOff>177800</xdr:colOff>
      <xdr:row>78</xdr:row>
      <xdr:rowOff>113658</xdr:rowOff>
    </xdr:to>
    <xdr:cxnSp macro="">
      <xdr:nvCxnSpPr>
        <xdr:cNvPr id="400" name="直線コネクタ 399"/>
        <xdr:cNvCxnSpPr/>
      </xdr:nvCxnSpPr>
      <xdr:spPr>
        <a:xfrm>
          <a:off x="7861300" y="13452816"/>
          <a:ext cx="889000" cy="3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79716</xdr:rowOff>
    </xdr:from>
    <xdr:to>
      <xdr:col>41</xdr:col>
      <xdr:colOff>50800</xdr:colOff>
      <xdr:row>78</xdr:row>
      <xdr:rowOff>85733</xdr:rowOff>
    </xdr:to>
    <xdr:cxnSp macro="">
      <xdr:nvCxnSpPr>
        <xdr:cNvPr id="403" name="直線コネクタ 402"/>
        <xdr:cNvCxnSpPr/>
      </xdr:nvCxnSpPr>
      <xdr:spPr>
        <a:xfrm flipV="1">
          <a:off x="6972300" y="13452816"/>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62593</xdr:rowOff>
    </xdr:from>
    <xdr:to>
      <xdr:col>55</xdr:col>
      <xdr:colOff>50800</xdr:colOff>
      <xdr:row>78</xdr:row>
      <xdr:rowOff>164193</xdr:rowOff>
    </xdr:to>
    <xdr:sp macro="" textlink="">
      <xdr:nvSpPr>
        <xdr:cNvPr id="413" name="楕円 412"/>
        <xdr:cNvSpPr/>
      </xdr:nvSpPr>
      <xdr:spPr>
        <a:xfrm>
          <a:off x="10426700" y="134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148970</xdr:rowOff>
    </xdr:from>
    <xdr:ext cx="469744" cy="259045"/>
    <xdr:sp macro="" textlink="">
      <xdr:nvSpPr>
        <xdr:cNvPr id="414" name="商工費該当値テキスト"/>
        <xdr:cNvSpPr txBox="1"/>
      </xdr:nvSpPr>
      <xdr:spPr>
        <a:xfrm>
          <a:off x="10528300" y="1335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137812</xdr:rowOff>
    </xdr:from>
    <xdr:to>
      <xdr:col>50</xdr:col>
      <xdr:colOff>165100</xdr:colOff>
      <xdr:row>78</xdr:row>
      <xdr:rowOff>67962</xdr:rowOff>
    </xdr:to>
    <xdr:sp macro="" textlink="">
      <xdr:nvSpPr>
        <xdr:cNvPr id="415" name="楕円 414"/>
        <xdr:cNvSpPr/>
      </xdr:nvSpPr>
      <xdr:spPr>
        <a:xfrm>
          <a:off x="9588500" y="133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59089</xdr:rowOff>
    </xdr:from>
    <xdr:ext cx="534377" cy="259045"/>
    <xdr:sp macro="" textlink="">
      <xdr:nvSpPr>
        <xdr:cNvPr id="416" name="テキスト ボックス 415"/>
        <xdr:cNvSpPr txBox="1"/>
      </xdr:nvSpPr>
      <xdr:spPr>
        <a:xfrm>
          <a:off x="9372111" y="1343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62858</xdr:rowOff>
    </xdr:from>
    <xdr:to>
      <xdr:col>46</xdr:col>
      <xdr:colOff>38100</xdr:colOff>
      <xdr:row>78</xdr:row>
      <xdr:rowOff>164458</xdr:rowOff>
    </xdr:to>
    <xdr:sp macro="" textlink="">
      <xdr:nvSpPr>
        <xdr:cNvPr id="417" name="楕円 416"/>
        <xdr:cNvSpPr/>
      </xdr:nvSpPr>
      <xdr:spPr>
        <a:xfrm>
          <a:off x="8699500" y="134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155585</xdr:rowOff>
    </xdr:from>
    <xdr:ext cx="469744" cy="259045"/>
    <xdr:sp macro="" textlink="">
      <xdr:nvSpPr>
        <xdr:cNvPr id="418" name="テキスト ボックス 417"/>
        <xdr:cNvSpPr txBox="1"/>
      </xdr:nvSpPr>
      <xdr:spPr>
        <a:xfrm>
          <a:off x="8515428" y="1352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28916</xdr:rowOff>
    </xdr:from>
    <xdr:to>
      <xdr:col>41</xdr:col>
      <xdr:colOff>101600</xdr:colOff>
      <xdr:row>78</xdr:row>
      <xdr:rowOff>130516</xdr:rowOff>
    </xdr:to>
    <xdr:sp macro="" textlink="">
      <xdr:nvSpPr>
        <xdr:cNvPr id="419" name="楕円 418"/>
        <xdr:cNvSpPr/>
      </xdr:nvSpPr>
      <xdr:spPr>
        <a:xfrm>
          <a:off x="7810500" y="134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121643</xdr:rowOff>
    </xdr:from>
    <xdr:ext cx="469744" cy="259045"/>
    <xdr:sp macro="" textlink="">
      <xdr:nvSpPr>
        <xdr:cNvPr id="420" name="テキスト ボックス 419"/>
        <xdr:cNvSpPr txBox="1"/>
      </xdr:nvSpPr>
      <xdr:spPr>
        <a:xfrm>
          <a:off x="7626428" y="1349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34933</xdr:rowOff>
    </xdr:from>
    <xdr:to>
      <xdr:col>36</xdr:col>
      <xdr:colOff>165100</xdr:colOff>
      <xdr:row>78</xdr:row>
      <xdr:rowOff>136533</xdr:rowOff>
    </xdr:to>
    <xdr:sp macro="" textlink="">
      <xdr:nvSpPr>
        <xdr:cNvPr id="421" name="楕円 420"/>
        <xdr:cNvSpPr/>
      </xdr:nvSpPr>
      <xdr:spPr>
        <a:xfrm>
          <a:off x="6921500" y="1340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127660</xdr:rowOff>
    </xdr:from>
    <xdr:ext cx="469744" cy="259045"/>
    <xdr:sp macro="" textlink="">
      <xdr:nvSpPr>
        <xdr:cNvPr id="422" name="テキスト ボックス 421"/>
        <xdr:cNvSpPr txBox="1"/>
      </xdr:nvSpPr>
      <xdr:spPr>
        <a:xfrm>
          <a:off x="6737428" y="1350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38827</xdr:rowOff>
    </xdr:from>
    <xdr:to>
      <xdr:col>55</xdr:col>
      <xdr:colOff>0</xdr:colOff>
      <xdr:row>98</xdr:row>
      <xdr:rowOff>39926</xdr:rowOff>
    </xdr:to>
    <xdr:cxnSp macro="">
      <xdr:nvCxnSpPr>
        <xdr:cNvPr id="451" name="直線コネクタ 450"/>
        <xdr:cNvCxnSpPr/>
      </xdr:nvCxnSpPr>
      <xdr:spPr>
        <a:xfrm>
          <a:off x="9639300" y="16840927"/>
          <a:ext cx="8382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9192</xdr:rowOff>
    </xdr:from>
    <xdr:to>
      <xdr:col>50</xdr:col>
      <xdr:colOff>114300</xdr:colOff>
      <xdr:row>98</xdr:row>
      <xdr:rowOff>38827</xdr:rowOff>
    </xdr:to>
    <xdr:cxnSp macro="">
      <xdr:nvCxnSpPr>
        <xdr:cNvPr id="454" name="直線コネクタ 453"/>
        <xdr:cNvCxnSpPr/>
      </xdr:nvCxnSpPr>
      <xdr:spPr>
        <a:xfrm>
          <a:off x="8750300" y="16811292"/>
          <a:ext cx="889000" cy="2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9192</xdr:rowOff>
    </xdr:from>
    <xdr:to>
      <xdr:col>45</xdr:col>
      <xdr:colOff>177800</xdr:colOff>
      <xdr:row>98</xdr:row>
      <xdr:rowOff>83676</xdr:rowOff>
    </xdr:to>
    <xdr:cxnSp macro="">
      <xdr:nvCxnSpPr>
        <xdr:cNvPr id="457" name="直線コネクタ 456"/>
        <xdr:cNvCxnSpPr/>
      </xdr:nvCxnSpPr>
      <xdr:spPr>
        <a:xfrm flipV="1">
          <a:off x="7861300" y="16811292"/>
          <a:ext cx="889000" cy="7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76375</xdr:rowOff>
    </xdr:from>
    <xdr:to>
      <xdr:col>41</xdr:col>
      <xdr:colOff>50800</xdr:colOff>
      <xdr:row>98</xdr:row>
      <xdr:rowOff>83676</xdr:rowOff>
    </xdr:to>
    <xdr:cxnSp macro="">
      <xdr:nvCxnSpPr>
        <xdr:cNvPr id="460" name="直線コネクタ 459"/>
        <xdr:cNvCxnSpPr/>
      </xdr:nvCxnSpPr>
      <xdr:spPr>
        <a:xfrm>
          <a:off x="6972300" y="16878475"/>
          <a:ext cx="889000" cy="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160576</xdr:rowOff>
    </xdr:from>
    <xdr:to>
      <xdr:col>55</xdr:col>
      <xdr:colOff>50800</xdr:colOff>
      <xdr:row>98</xdr:row>
      <xdr:rowOff>90726</xdr:rowOff>
    </xdr:to>
    <xdr:sp macro="" textlink="">
      <xdr:nvSpPr>
        <xdr:cNvPr id="470" name="楕円 469"/>
        <xdr:cNvSpPr/>
      </xdr:nvSpPr>
      <xdr:spPr>
        <a:xfrm>
          <a:off x="10426700" y="1679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131657</xdr:rowOff>
    </xdr:from>
    <xdr:ext cx="534377" cy="259045"/>
    <xdr:sp macro="" textlink="">
      <xdr:nvSpPr>
        <xdr:cNvPr id="471" name="土木費該当値テキスト"/>
        <xdr:cNvSpPr txBox="1"/>
      </xdr:nvSpPr>
      <xdr:spPr>
        <a:xfrm>
          <a:off x="10528300" y="1676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159477</xdr:rowOff>
    </xdr:from>
    <xdr:to>
      <xdr:col>50</xdr:col>
      <xdr:colOff>165100</xdr:colOff>
      <xdr:row>98</xdr:row>
      <xdr:rowOff>89627</xdr:rowOff>
    </xdr:to>
    <xdr:sp macro="" textlink="">
      <xdr:nvSpPr>
        <xdr:cNvPr id="472" name="楕円 471"/>
        <xdr:cNvSpPr/>
      </xdr:nvSpPr>
      <xdr:spPr>
        <a:xfrm>
          <a:off x="9588500" y="1679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106154</xdr:rowOff>
    </xdr:from>
    <xdr:ext cx="534377" cy="259045"/>
    <xdr:sp macro="" textlink="">
      <xdr:nvSpPr>
        <xdr:cNvPr id="473" name="テキスト ボックス 472"/>
        <xdr:cNvSpPr txBox="1"/>
      </xdr:nvSpPr>
      <xdr:spPr>
        <a:xfrm>
          <a:off x="9372111" y="1656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129842</xdr:rowOff>
    </xdr:from>
    <xdr:to>
      <xdr:col>46</xdr:col>
      <xdr:colOff>38100</xdr:colOff>
      <xdr:row>98</xdr:row>
      <xdr:rowOff>59992</xdr:rowOff>
    </xdr:to>
    <xdr:sp macro="" textlink="">
      <xdr:nvSpPr>
        <xdr:cNvPr id="474" name="楕円 473"/>
        <xdr:cNvSpPr/>
      </xdr:nvSpPr>
      <xdr:spPr>
        <a:xfrm>
          <a:off x="8699500" y="167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76519</xdr:rowOff>
    </xdr:from>
    <xdr:ext cx="599010" cy="259045"/>
    <xdr:sp macro="" textlink="">
      <xdr:nvSpPr>
        <xdr:cNvPr id="475" name="テキスト ボックス 474"/>
        <xdr:cNvSpPr txBox="1"/>
      </xdr:nvSpPr>
      <xdr:spPr>
        <a:xfrm>
          <a:off x="8450795" y="1653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32876</xdr:rowOff>
    </xdr:from>
    <xdr:to>
      <xdr:col>41</xdr:col>
      <xdr:colOff>101600</xdr:colOff>
      <xdr:row>98</xdr:row>
      <xdr:rowOff>134476</xdr:rowOff>
    </xdr:to>
    <xdr:sp macro="" textlink="">
      <xdr:nvSpPr>
        <xdr:cNvPr id="476" name="楕円 475"/>
        <xdr:cNvSpPr/>
      </xdr:nvSpPr>
      <xdr:spPr>
        <a:xfrm>
          <a:off x="7810500" y="168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125603</xdr:rowOff>
    </xdr:from>
    <xdr:ext cx="534377" cy="259045"/>
    <xdr:sp macro="" textlink="">
      <xdr:nvSpPr>
        <xdr:cNvPr id="477" name="テキスト ボックス 476"/>
        <xdr:cNvSpPr txBox="1"/>
      </xdr:nvSpPr>
      <xdr:spPr>
        <a:xfrm>
          <a:off x="7594111" y="1692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25575</xdr:rowOff>
    </xdr:from>
    <xdr:to>
      <xdr:col>36</xdr:col>
      <xdr:colOff>165100</xdr:colOff>
      <xdr:row>98</xdr:row>
      <xdr:rowOff>127175</xdr:rowOff>
    </xdr:to>
    <xdr:sp macro="" textlink="">
      <xdr:nvSpPr>
        <xdr:cNvPr id="478" name="楕円 477"/>
        <xdr:cNvSpPr/>
      </xdr:nvSpPr>
      <xdr:spPr>
        <a:xfrm>
          <a:off x="6921500" y="168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118302</xdr:rowOff>
    </xdr:from>
    <xdr:ext cx="534377" cy="259045"/>
    <xdr:sp macro="" textlink="">
      <xdr:nvSpPr>
        <xdr:cNvPr id="479" name="テキスト ボックス 478"/>
        <xdr:cNvSpPr txBox="1"/>
      </xdr:nvSpPr>
      <xdr:spPr>
        <a:xfrm>
          <a:off x="6705111" y="1692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118244</xdr:rowOff>
    </xdr:from>
    <xdr:to>
      <xdr:col>85</xdr:col>
      <xdr:colOff>127000</xdr:colOff>
      <xdr:row>39</xdr:row>
      <xdr:rowOff>121689</xdr:rowOff>
    </xdr:to>
    <xdr:cxnSp macro="">
      <xdr:nvCxnSpPr>
        <xdr:cNvPr id="511" name="直線コネクタ 510"/>
        <xdr:cNvCxnSpPr/>
      </xdr:nvCxnSpPr>
      <xdr:spPr>
        <a:xfrm flipV="1">
          <a:off x="15481300" y="6804794"/>
          <a:ext cx="8382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6982</xdr:rowOff>
    </xdr:from>
    <xdr:to>
      <xdr:col>81</xdr:col>
      <xdr:colOff>50800</xdr:colOff>
      <xdr:row>39</xdr:row>
      <xdr:rowOff>121689</xdr:rowOff>
    </xdr:to>
    <xdr:cxnSp macro="">
      <xdr:nvCxnSpPr>
        <xdr:cNvPr id="514" name="直線コネクタ 513"/>
        <xdr:cNvCxnSpPr/>
      </xdr:nvCxnSpPr>
      <xdr:spPr>
        <a:xfrm>
          <a:off x="14592300" y="6693532"/>
          <a:ext cx="889000" cy="1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92167</xdr:rowOff>
    </xdr:from>
    <xdr:to>
      <xdr:col>76</xdr:col>
      <xdr:colOff>114300</xdr:colOff>
      <xdr:row>39</xdr:row>
      <xdr:rowOff>6982</xdr:rowOff>
    </xdr:to>
    <xdr:cxnSp macro="">
      <xdr:nvCxnSpPr>
        <xdr:cNvPr id="517" name="直線コネクタ 516"/>
        <xdr:cNvCxnSpPr/>
      </xdr:nvCxnSpPr>
      <xdr:spPr>
        <a:xfrm>
          <a:off x="13703300" y="6607267"/>
          <a:ext cx="889000" cy="8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92167</xdr:rowOff>
    </xdr:from>
    <xdr:to>
      <xdr:col>71</xdr:col>
      <xdr:colOff>177800</xdr:colOff>
      <xdr:row>38</xdr:row>
      <xdr:rowOff>135536</xdr:rowOff>
    </xdr:to>
    <xdr:cxnSp macro="">
      <xdr:nvCxnSpPr>
        <xdr:cNvPr id="520" name="直線コネクタ 519"/>
        <xdr:cNvCxnSpPr/>
      </xdr:nvCxnSpPr>
      <xdr:spPr>
        <a:xfrm flipV="1">
          <a:off x="12814300" y="6607267"/>
          <a:ext cx="889000" cy="4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67444</xdr:rowOff>
    </xdr:from>
    <xdr:to>
      <xdr:col>85</xdr:col>
      <xdr:colOff>177800</xdr:colOff>
      <xdr:row>39</xdr:row>
      <xdr:rowOff>169044</xdr:rowOff>
    </xdr:to>
    <xdr:sp macro="" textlink="">
      <xdr:nvSpPr>
        <xdr:cNvPr id="530" name="楕円 529"/>
        <xdr:cNvSpPr/>
      </xdr:nvSpPr>
      <xdr:spPr>
        <a:xfrm>
          <a:off x="16268700" y="675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153821</xdr:rowOff>
    </xdr:from>
    <xdr:ext cx="534377" cy="259045"/>
    <xdr:sp macro="" textlink="">
      <xdr:nvSpPr>
        <xdr:cNvPr id="531" name="消防費該当値テキスト"/>
        <xdr:cNvSpPr txBox="1"/>
      </xdr:nvSpPr>
      <xdr:spPr>
        <a:xfrm>
          <a:off x="16370300" y="66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70889</xdr:rowOff>
    </xdr:from>
    <xdr:to>
      <xdr:col>81</xdr:col>
      <xdr:colOff>101600</xdr:colOff>
      <xdr:row>40</xdr:row>
      <xdr:rowOff>1039</xdr:rowOff>
    </xdr:to>
    <xdr:sp macro="" textlink="">
      <xdr:nvSpPr>
        <xdr:cNvPr id="532" name="楕円 531"/>
        <xdr:cNvSpPr/>
      </xdr:nvSpPr>
      <xdr:spPr>
        <a:xfrm>
          <a:off x="15430500" y="67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163616</xdr:rowOff>
    </xdr:from>
    <xdr:ext cx="534377" cy="259045"/>
    <xdr:sp macro="" textlink="">
      <xdr:nvSpPr>
        <xdr:cNvPr id="533" name="テキスト ボックス 532"/>
        <xdr:cNvSpPr txBox="1"/>
      </xdr:nvSpPr>
      <xdr:spPr>
        <a:xfrm>
          <a:off x="15214111" y="68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127632</xdr:rowOff>
    </xdr:from>
    <xdr:to>
      <xdr:col>76</xdr:col>
      <xdr:colOff>165100</xdr:colOff>
      <xdr:row>39</xdr:row>
      <xdr:rowOff>57782</xdr:rowOff>
    </xdr:to>
    <xdr:sp macro="" textlink="">
      <xdr:nvSpPr>
        <xdr:cNvPr id="534" name="楕円 533"/>
        <xdr:cNvSpPr/>
      </xdr:nvSpPr>
      <xdr:spPr>
        <a:xfrm>
          <a:off x="14541500" y="664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48909</xdr:rowOff>
    </xdr:from>
    <xdr:ext cx="534377" cy="259045"/>
    <xdr:sp macro="" textlink="">
      <xdr:nvSpPr>
        <xdr:cNvPr id="535" name="テキスト ボックス 534"/>
        <xdr:cNvSpPr txBox="1"/>
      </xdr:nvSpPr>
      <xdr:spPr>
        <a:xfrm>
          <a:off x="14325111" y="67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41367</xdr:rowOff>
    </xdr:from>
    <xdr:to>
      <xdr:col>72</xdr:col>
      <xdr:colOff>38100</xdr:colOff>
      <xdr:row>38</xdr:row>
      <xdr:rowOff>142967</xdr:rowOff>
    </xdr:to>
    <xdr:sp macro="" textlink="">
      <xdr:nvSpPr>
        <xdr:cNvPr id="536" name="楕円 535"/>
        <xdr:cNvSpPr/>
      </xdr:nvSpPr>
      <xdr:spPr>
        <a:xfrm>
          <a:off x="13652500" y="655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134094</xdr:rowOff>
    </xdr:from>
    <xdr:ext cx="534377" cy="259045"/>
    <xdr:sp macro="" textlink="">
      <xdr:nvSpPr>
        <xdr:cNvPr id="537" name="テキスト ボックス 536"/>
        <xdr:cNvSpPr txBox="1"/>
      </xdr:nvSpPr>
      <xdr:spPr>
        <a:xfrm>
          <a:off x="13436111" y="664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84736</xdr:rowOff>
    </xdr:from>
    <xdr:to>
      <xdr:col>67</xdr:col>
      <xdr:colOff>101600</xdr:colOff>
      <xdr:row>39</xdr:row>
      <xdr:rowOff>14886</xdr:rowOff>
    </xdr:to>
    <xdr:sp macro="" textlink="">
      <xdr:nvSpPr>
        <xdr:cNvPr id="538" name="楕円 537"/>
        <xdr:cNvSpPr/>
      </xdr:nvSpPr>
      <xdr:spPr>
        <a:xfrm>
          <a:off x="12763500" y="65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6013</xdr:rowOff>
    </xdr:from>
    <xdr:ext cx="534377" cy="259045"/>
    <xdr:sp macro="" textlink="">
      <xdr:nvSpPr>
        <xdr:cNvPr id="539" name="テキスト ボックス 538"/>
        <xdr:cNvSpPr txBox="1"/>
      </xdr:nvSpPr>
      <xdr:spPr>
        <a:xfrm>
          <a:off x="12547111" y="669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99973</xdr:rowOff>
    </xdr:from>
    <xdr:to>
      <xdr:col>85</xdr:col>
      <xdr:colOff>127000</xdr:colOff>
      <xdr:row>58</xdr:row>
      <xdr:rowOff>106853</xdr:rowOff>
    </xdr:to>
    <xdr:cxnSp macro="">
      <xdr:nvCxnSpPr>
        <xdr:cNvPr id="570" name="直線コネクタ 569"/>
        <xdr:cNvCxnSpPr/>
      </xdr:nvCxnSpPr>
      <xdr:spPr>
        <a:xfrm flipV="1">
          <a:off x="15481300" y="10044073"/>
          <a:ext cx="8382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106853</xdr:rowOff>
    </xdr:from>
    <xdr:to>
      <xdr:col>81</xdr:col>
      <xdr:colOff>50800</xdr:colOff>
      <xdr:row>58</xdr:row>
      <xdr:rowOff>119473</xdr:rowOff>
    </xdr:to>
    <xdr:cxnSp macro="">
      <xdr:nvCxnSpPr>
        <xdr:cNvPr id="573" name="直線コネクタ 572"/>
        <xdr:cNvCxnSpPr/>
      </xdr:nvCxnSpPr>
      <xdr:spPr>
        <a:xfrm flipV="1">
          <a:off x="14592300" y="10050953"/>
          <a:ext cx="889000" cy="1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103336</xdr:rowOff>
    </xdr:from>
    <xdr:to>
      <xdr:col>76</xdr:col>
      <xdr:colOff>114300</xdr:colOff>
      <xdr:row>58</xdr:row>
      <xdr:rowOff>119473</xdr:rowOff>
    </xdr:to>
    <xdr:cxnSp macro="">
      <xdr:nvCxnSpPr>
        <xdr:cNvPr id="576" name="直線コネクタ 575"/>
        <xdr:cNvCxnSpPr/>
      </xdr:nvCxnSpPr>
      <xdr:spPr>
        <a:xfrm>
          <a:off x="13703300" y="10047436"/>
          <a:ext cx="889000" cy="1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103336</xdr:rowOff>
    </xdr:from>
    <xdr:to>
      <xdr:col>71</xdr:col>
      <xdr:colOff>177800</xdr:colOff>
      <xdr:row>58</xdr:row>
      <xdr:rowOff>126088</xdr:rowOff>
    </xdr:to>
    <xdr:cxnSp macro="">
      <xdr:nvCxnSpPr>
        <xdr:cNvPr id="579" name="直線コネクタ 578"/>
        <xdr:cNvCxnSpPr/>
      </xdr:nvCxnSpPr>
      <xdr:spPr>
        <a:xfrm flipV="1">
          <a:off x="12814300" y="10047436"/>
          <a:ext cx="8890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49173</xdr:rowOff>
    </xdr:from>
    <xdr:to>
      <xdr:col>85</xdr:col>
      <xdr:colOff>177800</xdr:colOff>
      <xdr:row>58</xdr:row>
      <xdr:rowOff>150773</xdr:rowOff>
    </xdr:to>
    <xdr:sp macro="" textlink="">
      <xdr:nvSpPr>
        <xdr:cNvPr id="589" name="楕円 588"/>
        <xdr:cNvSpPr/>
      </xdr:nvSpPr>
      <xdr:spPr>
        <a:xfrm>
          <a:off x="16268700" y="999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135550</xdr:rowOff>
    </xdr:from>
    <xdr:ext cx="534377" cy="259045"/>
    <xdr:sp macro="" textlink="">
      <xdr:nvSpPr>
        <xdr:cNvPr id="590" name="教育費該当値テキスト"/>
        <xdr:cNvSpPr txBox="1"/>
      </xdr:nvSpPr>
      <xdr:spPr>
        <a:xfrm>
          <a:off x="16370300" y="99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56053</xdr:rowOff>
    </xdr:from>
    <xdr:to>
      <xdr:col>81</xdr:col>
      <xdr:colOff>101600</xdr:colOff>
      <xdr:row>58</xdr:row>
      <xdr:rowOff>157653</xdr:rowOff>
    </xdr:to>
    <xdr:sp macro="" textlink="">
      <xdr:nvSpPr>
        <xdr:cNvPr id="591" name="楕円 590"/>
        <xdr:cNvSpPr/>
      </xdr:nvSpPr>
      <xdr:spPr>
        <a:xfrm>
          <a:off x="15430500" y="1000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148780</xdr:rowOff>
    </xdr:from>
    <xdr:ext cx="534377" cy="259045"/>
    <xdr:sp macro="" textlink="">
      <xdr:nvSpPr>
        <xdr:cNvPr id="592" name="テキスト ボックス 591"/>
        <xdr:cNvSpPr txBox="1"/>
      </xdr:nvSpPr>
      <xdr:spPr>
        <a:xfrm>
          <a:off x="15214111" y="1009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68673</xdr:rowOff>
    </xdr:from>
    <xdr:to>
      <xdr:col>76</xdr:col>
      <xdr:colOff>165100</xdr:colOff>
      <xdr:row>58</xdr:row>
      <xdr:rowOff>170273</xdr:rowOff>
    </xdr:to>
    <xdr:sp macro="" textlink="">
      <xdr:nvSpPr>
        <xdr:cNvPr id="593" name="楕円 592"/>
        <xdr:cNvSpPr/>
      </xdr:nvSpPr>
      <xdr:spPr>
        <a:xfrm>
          <a:off x="14541500" y="1001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161400</xdr:rowOff>
    </xdr:from>
    <xdr:ext cx="534377" cy="259045"/>
    <xdr:sp macro="" textlink="">
      <xdr:nvSpPr>
        <xdr:cNvPr id="594" name="テキスト ボックス 593"/>
        <xdr:cNvSpPr txBox="1"/>
      </xdr:nvSpPr>
      <xdr:spPr>
        <a:xfrm>
          <a:off x="14325111" y="1010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52536</xdr:rowOff>
    </xdr:from>
    <xdr:to>
      <xdr:col>72</xdr:col>
      <xdr:colOff>38100</xdr:colOff>
      <xdr:row>58</xdr:row>
      <xdr:rowOff>154136</xdr:rowOff>
    </xdr:to>
    <xdr:sp macro="" textlink="">
      <xdr:nvSpPr>
        <xdr:cNvPr id="595" name="楕円 594"/>
        <xdr:cNvSpPr/>
      </xdr:nvSpPr>
      <xdr:spPr>
        <a:xfrm>
          <a:off x="13652500" y="999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145263</xdr:rowOff>
    </xdr:from>
    <xdr:ext cx="534377" cy="259045"/>
    <xdr:sp macro="" textlink="">
      <xdr:nvSpPr>
        <xdr:cNvPr id="596" name="テキスト ボックス 595"/>
        <xdr:cNvSpPr txBox="1"/>
      </xdr:nvSpPr>
      <xdr:spPr>
        <a:xfrm>
          <a:off x="13436111" y="1008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75288</xdr:rowOff>
    </xdr:from>
    <xdr:to>
      <xdr:col>67</xdr:col>
      <xdr:colOff>101600</xdr:colOff>
      <xdr:row>59</xdr:row>
      <xdr:rowOff>5438</xdr:rowOff>
    </xdr:to>
    <xdr:sp macro="" textlink="">
      <xdr:nvSpPr>
        <xdr:cNvPr id="597" name="楕円 596"/>
        <xdr:cNvSpPr/>
      </xdr:nvSpPr>
      <xdr:spPr>
        <a:xfrm>
          <a:off x="12763500" y="1001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168015</xdr:rowOff>
    </xdr:from>
    <xdr:ext cx="534377" cy="259045"/>
    <xdr:sp macro="" textlink="">
      <xdr:nvSpPr>
        <xdr:cNvPr id="598" name="テキスト ボックス 597"/>
        <xdr:cNvSpPr txBox="1"/>
      </xdr:nvSpPr>
      <xdr:spPr>
        <a:xfrm>
          <a:off x="12547111" y="1011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138237</xdr:rowOff>
    </xdr:from>
    <xdr:to>
      <xdr:col>85</xdr:col>
      <xdr:colOff>127000</xdr:colOff>
      <xdr:row>78</xdr:row>
      <xdr:rowOff>139700</xdr:rowOff>
    </xdr:to>
    <xdr:cxnSp macro="">
      <xdr:nvCxnSpPr>
        <xdr:cNvPr id="625" name="直線コネクタ 624"/>
        <xdr:cNvCxnSpPr/>
      </xdr:nvCxnSpPr>
      <xdr:spPr>
        <a:xfrm flipV="1">
          <a:off x="15481300" y="13511337"/>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119135</xdr:rowOff>
    </xdr:from>
    <xdr:to>
      <xdr:col>76</xdr:col>
      <xdr:colOff>114300</xdr:colOff>
      <xdr:row>78</xdr:row>
      <xdr:rowOff>139700</xdr:rowOff>
    </xdr:to>
    <xdr:cxnSp macro="">
      <xdr:nvCxnSpPr>
        <xdr:cNvPr id="631" name="直線コネクタ 630"/>
        <xdr:cNvCxnSpPr/>
      </xdr:nvCxnSpPr>
      <xdr:spPr>
        <a:xfrm>
          <a:off x="13703300" y="13492235"/>
          <a:ext cx="889000" cy="2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119135</xdr:rowOff>
    </xdr:from>
    <xdr:to>
      <xdr:col>71</xdr:col>
      <xdr:colOff>177800</xdr:colOff>
      <xdr:row>78</xdr:row>
      <xdr:rowOff>139700</xdr:rowOff>
    </xdr:to>
    <xdr:cxnSp macro="">
      <xdr:nvCxnSpPr>
        <xdr:cNvPr id="634" name="直線コネクタ 633"/>
        <xdr:cNvCxnSpPr/>
      </xdr:nvCxnSpPr>
      <xdr:spPr>
        <a:xfrm flipV="1">
          <a:off x="12814300" y="13492235"/>
          <a:ext cx="889000" cy="2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87437</xdr:rowOff>
    </xdr:from>
    <xdr:to>
      <xdr:col>85</xdr:col>
      <xdr:colOff>177800</xdr:colOff>
      <xdr:row>79</xdr:row>
      <xdr:rowOff>17587</xdr:rowOff>
    </xdr:to>
    <xdr:sp macro="" textlink="">
      <xdr:nvSpPr>
        <xdr:cNvPr id="644" name="楕円 643"/>
        <xdr:cNvSpPr/>
      </xdr:nvSpPr>
      <xdr:spPr>
        <a:xfrm>
          <a:off x="16268700" y="134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2364</xdr:rowOff>
    </xdr:from>
    <xdr:ext cx="378565" cy="259045"/>
    <xdr:sp macro="" textlink="">
      <xdr:nvSpPr>
        <xdr:cNvPr id="645" name="災害復旧費該当値テキスト"/>
        <xdr:cNvSpPr txBox="1"/>
      </xdr:nvSpPr>
      <xdr:spPr>
        <a:xfrm>
          <a:off x="16370300" y="13375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68335</xdr:rowOff>
    </xdr:from>
    <xdr:to>
      <xdr:col>72</xdr:col>
      <xdr:colOff>38100</xdr:colOff>
      <xdr:row>78</xdr:row>
      <xdr:rowOff>169935</xdr:rowOff>
    </xdr:to>
    <xdr:sp macro="" textlink="">
      <xdr:nvSpPr>
        <xdr:cNvPr id="650" name="楕円 649"/>
        <xdr:cNvSpPr/>
      </xdr:nvSpPr>
      <xdr:spPr>
        <a:xfrm>
          <a:off x="13652500" y="1344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161062</xdr:rowOff>
    </xdr:from>
    <xdr:ext cx="469744" cy="259045"/>
    <xdr:sp macro="" textlink="">
      <xdr:nvSpPr>
        <xdr:cNvPr id="651" name="テキスト ボックス 650"/>
        <xdr:cNvSpPr txBox="1"/>
      </xdr:nvSpPr>
      <xdr:spPr>
        <a:xfrm>
          <a:off x="13468428" y="1353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90363</xdr:rowOff>
    </xdr:from>
    <xdr:to>
      <xdr:col>85</xdr:col>
      <xdr:colOff>127000</xdr:colOff>
      <xdr:row>97</xdr:row>
      <xdr:rowOff>92078</xdr:rowOff>
    </xdr:to>
    <xdr:cxnSp macro="">
      <xdr:nvCxnSpPr>
        <xdr:cNvPr id="680" name="直線コネクタ 679"/>
        <xdr:cNvCxnSpPr/>
      </xdr:nvCxnSpPr>
      <xdr:spPr>
        <a:xfrm flipV="1">
          <a:off x="15481300" y="16721013"/>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92078</xdr:rowOff>
    </xdr:from>
    <xdr:to>
      <xdr:col>81</xdr:col>
      <xdr:colOff>50800</xdr:colOff>
      <xdr:row>97</xdr:row>
      <xdr:rowOff>109818</xdr:rowOff>
    </xdr:to>
    <xdr:cxnSp macro="">
      <xdr:nvCxnSpPr>
        <xdr:cNvPr id="683" name="直線コネクタ 682"/>
        <xdr:cNvCxnSpPr/>
      </xdr:nvCxnSpPr>
      <xdr:spPr>
        <a:xfrm flipV="1">
          <a:off x="14592300" y="16722728"/>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109818</xdr:rowOff>
    </xdr:from>
    <xdr:to>
      <xdr:col>76</xdr:col>
      <xdr:colOff>114300</xdr:colOff>
      <xdr:row>97</xdr:row>
      <xdr:rowOff>115683</xdr:rowOff>
    </xdr:to>
    <xdr:cxnSp macro="">
      <xdr:nvCxnSpPr>
        <xdr:cNvPr id="686" name="直線コネクタ 685"/>
        <xdr:cNvCxnSpPr/>
      </xdr:nvCxnSpPr>
      <xdr:spPr>
        <a:xfrm flipV="1">
          <a:off x="13703300" y="16740468"/>
          <a:ext cx="889000" cy="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115683</xdr:rowOff>
    </xdr:from>
    <xdr:to>
      <xdr:col>71</xdr:col>
      <xdr:colOff>177800</xdr:colOff>
      <xdr:row>97</xdr:row>
      <xdr:rowOff>134319</xdr:rowOff>
    </xdr:to>
    <xdr:cxnSp macro="">
      <xdr:nvCxnSpPr>
        <xdr:cNvPr id="689" name="直線コネクタ 688"/>
        <xdr:cNvCxnSpPr/>
      </xdr:nvCxnSpPr>
      <xdr:spPr>
        <a:xfrm flipV="1">
          <a:off x="12814300" y="16746333"/>
          <a:ext cx="889000" cy="1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39563</xdr:rowOff>
    </xdr:from>
    <xdr:to>
      <xdr:col>85</xdr:col>
      <xdr:colOff>177800</xdr:colOff>
      <xdr:row>97</xdr:row>
      <xdr:rowOff>141163</xdr:rowOff>
    </xdr:to>
    <xdr:sp macro="" textlink="">
      <xdr:nvSpPr>
        <xdr:cNvPr id="699" name="楕円 698"/>
        <xdr:cNvSpPr/>
      </xdr:nvSpPr>
      <xdr:spPr>
        <a:xfrm>
          <a:off x="16268700" y="166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17990</xdr:rowOff>
    </xdr:from>
    <xdr:ext cx="534377" cy="259045"/>
    <xdr:sp macro="" textlink="">
      <xdr:nvSpPr>
        <xdr:cNvPr id="700" name="公債費該当値テキスト"/>
        <xdr:cNvSpPr txBox="1"/>
      </xdr:nvSpPr>
      <xdr:spPr>
        <a:xfrm>
          <a:off x="16370300" y="1664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41278</xdr:rowOff>
    </xdr:from>
    <xdr:to>
      <xdr:col>81</xdr:col>
      <xdr:colOff>101600</xdr:colOff>
      <xdr:row>97</xdr:row>
      <xdr:rowOff>142878</xdr:rowOff>
    </xdr:to>
    <xdr:sp macro="" textlink="">
      <xdr:nvSpPr>
        <xdr:cNvPr id="701" name="楕円 700"/>
        <xdr:cNvSpPr/>
      </xdr:nvSpPr>
      <xdr:spPr>
        <a:xfrm>
          <a:off x="15430500" y="166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134005</xdr:rowOff>
    </xdr:from>
    <xdr:ext cx="534377" cy="259045"/>
    <xdr:sp macro="" textlink="">
      <xdr:nvSpPr>
        <xdr:cNvPr id="702" name="テキスト ボックス 701"/>
        <xdr:cNvSpPr txBox="1"/>
      </xdr:nvSpPr>
      <xdr:spPr>
        <a:xfrm>
          <a:off x="15214111" y="1676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59018</xdr:rowOff>
    </xdr:from>
    <xdr:to>
      <xdr:col>76</xdr:col>
      <xdr:colOff>165100</xdr:colOff>
      <xdr:row>97</xdr:row>
      <xdr:rowOff>160618</xdr:rowOff>
    </xdr:to>
    <xdr:sp macro="" textlink="">
      <xdr:nvSpPr>
        <xdr:cNvPr id="703" name="楕円 702"/>
        <xdr:cNvSpPr/>
      </xdr:nvSpPr>
      <xdr:spPr>
        <a:xfrm>
          <a:off x="14541500" y="166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151745</xdr:rowOff>
    </xdr:from>
    <xdr:ext cx="534377" cy="259045"/>
    <xdr:sp macro="" textlink="">
      <xdr:nvSpPr>
        <xdr:cNvPr id="704" name="テキスト ボックス 703"/>
        <xdr:cNvSpPr txBox="1"/>
      </xdr:nvSpPr>
      <xdr:spPr>
        <a:xfrm>
          <a:off x="14325111" y="1678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64883</xdr:rowOff>
    </xdr:from>
    <xdr:to>
      <xdr:col>72</xdr:col>
      <xdr:colOff>38100</xdr:colOff>
      <xdr:row>97</xdr:row>
      <xdr:rowOff>166483</xdr:rowOff>
    </xdr:to>
    <xdr:sp macro="" textlink="">
      <xdr:nvSpPr>
        <xdr:cNvPr id="705" name="楕円 704"/>
        <xdr:cNvSpPr/>
      </xdr:nvSpPr>
      <xdr:spPr>
        <a:xfrm>
          <a:off x="13652500" y="1669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157610</xdr:rowOff>
    </xdr:from>
    <xdr:ext cx="534377" cy="259045"/>
    <xdr:sp macro="" textlink="">
      <xdr:nvSpPr>
        <xdr:cNvPr id="706" name="テキスト ボックス 705"/>
        <xdr:cNvSpPr txBox="1"/>
      </xdr:nvSpPr>
      <xdr:spPr>
        <a:xfrm>
          <a:off x="13436111" y="167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83519</xdr:rowOff>
    </xdr:from>
    <xdr:to>
      <xdr:col>67</xdr:col>
      <xdr:colOff>101600</xdr:colOff>
      <xdr:row>98</xdr:row>
      <xdr:rowOff>13669</xdr:rowOff>
    </xdr:to>
    <xdr:sp macro="" textlink="">
      <xdr:nvSpPr>
        <xdr:cNvPr id="707" name="楕円 706"/>
        <xdr:cNvSpPr/>
      </xdr:nvSpPr>
      <xdr:spPr>
        <a:xfrm>
          <a:off x="12763500" y="167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4796</xdr:rowOff>
    </xdr:from>
    <xdr:ext cx="534377" cy="259045"/>
    <xdr:sp macro="" textlink="">
      <xdr:nvSpPr>
        <xdr:cNvPr id="708" name="テキスト ボックス 707"/>
        <xdr:cNvSpPr txBox="1"/>
      </xdr:nvSpPr>
      <xdr:spPr>
        <a:xfrm>
          <a:off x="12547111" y="1680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目的別歳出の住民一人当たりのコストについては、民生費以外の項目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は全て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の平均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を下回っている。民生費については令和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年度において実施した給付金事業（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低所</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得者世帯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、子育て世帯支援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臨時的な増が影響をしているが、元々、類似団体を上回る傾向にある。年少人口が比較的多いことによる児童福祉経費の支出や、利用者の増による障害者福祉事業の支出の多さが要因であり、どちらも前年度比で増となっている。商工費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前年度実施した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町民及び町内事業者の生活支援のための応援商品券事業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の終了に伴う減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また、総務費の増は、新たに公共施設等整備基金を新設したことに伴う積立てによるものである。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全体をとおして、効率的な行財政運営を行うことができていると考えられるが、今後も引き続き、歳出全般において不断の見直しを続けながら運営を行っていきたい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５年度は財政調整基金を１８８百万円取崩すこととなり、実質単年度収支はマイナス値となったが、新たに「公共施設等整備基金」を新設し２００百万円積立てたことによるものであり、財源不足が生じたことによる取崩しではないため、財政状況に問題はない。</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今後もふるさと納税の推進</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などによる自主財源の増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や、さらなる歳出削減の取組をとおし、安定的な財政運営に努めていく。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連結実質赤字比率については、全会計において黒字であり、赤字比率はない。引き続き、ふるさと納税の推進を中心とした歳入確保や、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の推進に伴う事務の効率化による事務費の減等の歳出削減の取組みに努めていく。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なお、一般会計以外の黒字については、一般会計からの法定外の繰出しに頼っている会計もあり、各会計内で収支均衡が図れるよう、適正な財政運営に努め、一般会計からの繰出しの抑制を図る必要がある。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今後についても、下水道事業における建設工事の増加等に伴い、起債の償還額も増えてきて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厳しい財政状況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が続く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ことが見込まれる。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全会計をとおして、安定した財政状況を維持できるよう、将来の負担を見通した計画的な財政運営に努める。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実質公債費率は令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実質公債費比率の分子は前年度と同水準であったが、実質公債費比率は３ヶ年平均を取るため、実質公債費比率の分子の値が低い年度が外れ、代わりに値が高い年度が算入したため率が上昇した。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公営企業や一部事務組合でも増加傾向にあり、町の負担も大きくなっている。公営企業では特に下水道事業が影響しているが、事業が進行中であるため、減額は厳しいもの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町としても、今後町内の公共施設等の老朽化が進むことで施設の更新が続く見込みであり、緊急度やニーズを的確に把握した事業の選択等により、計画的な財政運営に努める。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満期一括償還地方債がないため、償還の財源として積み立ててはいない。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公営企業等繰入見込額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増額を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傾向であ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下水道事業が大きく影響をしているが、事業が進行中であるため、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今後も増加傾向が続く見込みである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将来負担額が増えたものの、それ以上に充当可能財源等が増えたため、前年に引き続き将来負担比率の分子はマイナス値を維持することができた。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今後も老朽化した公共施設の更新等も継続される予定であり、多額の費用負担が発生する見込みで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る。計画的な地方債の借入や事業の見直しを行い、健全な財政運営に努める。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福岡県吉富町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下水道事業会計への繰出しの一部を補うため公共下水道事業費基金を１３百万円取崩しを行った。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また、ふるさと納税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を積み立てた基金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子ども医療費助成事業等の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町の事業への財源とするため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百万円を取崩した一方で、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新たに受け入れたふるさと納税を２４百万円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立てた。財政調整基金は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１８８百万円の取崩しをしたが、公共施設等整備基金を新設し２００百万円積立てるためのものであり、その分特定目的基金は増加した。その結果、全体としては１６６百万円の増となった。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近年増加傾向が続いているが、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今後も施設の更新等が見込まれることから基金を財源とすることが予測される。ふるさと納税を中心とした歳入確保の取組みを進め、基金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を活用しつつも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頼</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りすぎ</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ない仕組みの構築に努める。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・公共施設等整備基金：町の公共施設等の整備（新設、増設、改修、除却及び設備の更新等）に要する経費の財源に充てる。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・公共下水道事業費基金：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町の公共下水道事業費に充当する財源を積立てる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・地域振興基金：活力あるまちづくりの推進及び地域の振興を図る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事業の財源に充てる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施設等整備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基金を新設したため２００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積立てた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・公共下水道事業費基金：下水道事業会計への補助金の財源の一部として１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百万円取崩したため減少した。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・公共施設等整備基金は、町の公共施設等の今後の整備に備え、計画的に運用する。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・公共下水道事業費基金は、計画的に運用しながら下水道事業に活用する。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・地域振興基金は、地域の活性化やまちづくりに繋がる事業に、有効に活用する。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・運用益を事業の一部に活用する地域福祉基金は現状を維持する。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・災害対策基金、漁業振興基金はそれぞれ活用する案件が生じた場合に備え、現状を維持する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５年度は１８８百万円の取崩しをしたが、財源補てんのための取崩しは一昨年度・昨年度に続き不要であった。今年度の取崩しは新たに公共施設等整備基金を新設・積立てするためのものであり、財政運営上は問題ない。</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厳しい財政状況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が続いていく見込みであること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を踏まえ、財源不足の調整のために１０億円程度は維持できるよう管理していきたい。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普通交付税の追加項目である臨時財政対策債償還基金費を１０百万円積立て、若干の取崩しをした。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追加交付された臨時財政対策債の交付税措置分については、毎年度、償還額に応じて取崩しを行っていく。また、近年は大規模な起債を続けており、近い将来、起債の償還がピークになることが見込まれるため、それに備えて現状を維持したい。</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4348275</v>
      </c>
      <c r="BO4" s="371"/>
      <c r="BP4" s="371"/>
      <c r="BQ4" s="371"/>
      <c r="BR4" s="371"/>
      <c r="BS4" s="371"/>
      <c r="BT4" s="371"/>
      <c r="BU4" s="372"/>
      <c r="BV4" s="370">
        <v>4183425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10.199999999999999</v>
      </c>
      <c r="CU4" s="377"/>
      <c r="CV4" s="377"/>
      <c r="CW4" s="377"/>
      <c r="CX4" s="377"/>
      <c r="CY4" s="377"/>
      <c r="CZ4" s="377"/>
      <c r="DA4" s="378"/>
      <c r="DB4" s="376">
        <v>12.1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4093660</v>
      </c>
      <c r="BO5" s="408"/>
      <c r="BP5" s="408"/>
      <c r="BQ5" s="408"/>
      <c r="BR5" s="408"/>
      <c r="BS5" s="408"/>
      <c r="BT5" s="408"/>
      <c r="BU5" s="409"/>
      <c r="BV5" s="407">
        <v>3871985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86.1</v>
      </c>
      <c r="CU5" s="405"/>
      <c r="CV5" s="405"/>
      <c r="CW5" s="405"/>
      <c r="CX5" s="405"/>
      <c r="CY5" s="405"/>
      <c r="CZ5" s="405"/>
      <c r="DA5" s="406"/>
      <c r="DB5" s="404">
        <v>85.3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254615</v>
      </c>
      <c r="BO6" s="408"/>
      <c r="BP6" s="408"/>
      <c r="BQ6" s="408"/>
      <c r="BR6" s="408"/>
      <c r="BS6" s="408"/>
      <c r="BT6" s="408"/>
      <c r="BU6" s="409"/>
      <c r="BV6" s="407">
        <v>311440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86.6</v>
      </c>
      <c r="CU6" s="445"/>
      <c r="CV6" s="445"/>
      <c r="CW6" s="445"/>
      <c r="CX6" s="445"/>
      <c r="CY6" s="445"/>
      <c r="CZ6" s="445"/>
      <c r="DA6" s="446"/>
      <c r="DB6" s="444">
        <v>86.4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9795</v>
      </c>
      <c r="BO7" s="408"/>
      <c r="BP7" s="408"/>
      <c r="BQ7" s="408"/>
      <c r="BR7" s="408"/>
      <c r="BS7" s="408"/>
      <c r="BT7" s="408"/>
      <c r="BU7" s="409"/>
      <c r="BV7" s="407">
        <v>27685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2400708</v>
      </c>
      <c r="CU7" s="408"/>
      <c r="CV7" s="408"/>
      <c r="CW7" s="408"/>
      <c r="CX7" s="408"/>
      <c r="CY7" s="408"/>
      <c r="CZ7" s="408"/>
      <c r="DA7" s="409"/>
      <c r="DB7" s="407">
        <v>2351227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244820</v>
      </c>
      <c r="BO8" s="408"/>
      <c r="BP8" s="408"/>
      <c r="BQ8" s="408"/>
      <c r="BR8" s="408"/>
      <c r="BS8" s="408"/>
      <c r="BT8" s="408"/>
      <c r="BU8" s="409"/>
      <c r="BV8" s="407">
        <v>283755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0.37</v>
      </c>
      <c r="CU8" s="448"/>
      <c r="CV8" s="448"/>
      <c r="CW8" s="448"/>
      <c r="CX8" s="448"/>
      <c r="CY8" s="448"/>
      <c r="CZ8" s="448"/>
      <c r="DA8" s="449"/>
      <c r="DB8" s="447">
        <v>0.38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6536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-38935</v>
      </c>
      <c r="BO9" s="408"/>
      <c r="BP9" s="408"/>
      <c r="BQ9" s="408"/>
      <c r="BR9" s="408"/>
      <c r="BS9" s="408"/>
      <c r="BT9" s="408"/>
      <c r="BU9" s="409"/>
      <c r="BV9" s="407">
        <v>57013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9</v>
      </c>
      <c r="CU9" s="405"/>
      <c r="CV9" s="405"/>
      <c r="CW9" s="405"/>
      <c r="CX9" s="405"/>
      <c r="CY9" s="405"/>
      <c r="CZ9" s="405"/>
      <c r="DA9" s="406"/>
      <c r="DB9" s="404">
        <v>10</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6627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2409</v>
      </c>
      <c r="BO10" s="408"/>
      <c r="BP10" s="408"/>
      <c r="BQ10" s="408"/>
      <c r="BR10" s="408"/>
      <c r="BS10" s="408"/>
      <c r="BT10" s="408"/>
      <c r="BU10" s="409"/>
      <c r="BV10" s="407">
        <v>2477</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6607</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127</v>
      </c>
      <c r="AV12" s="440"/>
      <c r="AW12" s="440"/>
      <c r="AX12" s="440"/>
      <c r="AY12" s="441" t="s">
        <v>128</v>
      </c>
      <c r="AZ12" s="442"/>
      <c r="BA12" s="442"/>
      <c r="BB12" s="442"/>
      <c r="BC12" s="442"/>
      <c r="BD12" s="442"/>
      <c r="BE12" s="442"/>
      <c r="BF12" s="442"/>
      <c r="BG12" s="442"/>
      <c r="BH12" s="442"/>
      <c r="BI12" s="442"/>
      <c r="BJ12" s="442"/>
      <c r="BK12" s="442"/>
      <c r="BL12" s="442"/>
      <c r="BM12" s="443"/>
      <c r="BN12" s="407">
        <v>188000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6505</v>
      </c>
      <c r="S13" s="492"/>
      <c r="T13" s="492"/>
      <c r="U13" s="492"/>
      <c r="V13" s="493"/>
      <c r="W13" s="423" t="s">
        <v>131</v>
      </c>
      <c r="X13" s="424"/>
      <c r="Y13" s="424"/>
      <c r="Z13" s="424"/>
      <c r="AA13" s="424"/>
      <c r="AB13" s="414"/>
      <c r="AC13" s="458">
        <v>73</v>
      </c>
      <c r="AD13" s="459"/>
      <c r="AE13" s="459"/>
      <c r="AF13" s="459"/>
      <c r="AG13" s="501"/>
      <c r="AH13" s="458">
        <v>103</v>
      </c>
      <c r="AI13" s="459"/>
      <c r="AJ13" s="459"/>
      <c r="AK13" s="459"/>
      <c r="AL13" s="460"/>
      <c r="AM13" s="436" t="s">
        <v>132</v>
      </c>
      <c r="AN13" s="437"/>
      <c r="AO13" s="437"/>
      <c r="AP13" s="437"/>
      <c r="AQ13" s="437"/>
      <c r="AR13" s="437"/>
      <c r="AS13" s="437"/>
      <c r="AT13" s="438"/>
      <c r="AU13" s="439" t="s">
        <v>127</v>
      </c>
      <c r="AV13" s="440"/>
      <c r="AW13" s="440"/>
      <c r="AX13" s="440"/>
      <c r="AY13" s="441" t="s">
        <v>133</v>
      </c>
      <c r="AZ13" s="442"/>
      <c r="BA13" s="442"/>
      <c r="BB13" s="442"/>
      <c r="BC13" s="442"/>
      <c r="BD13" s="442"/>
      <c r="BE13" s="442"/>
      <c r="BF13" s="442"/>
      <c r="BG13" s="442"/>
      <c r="BH13" s="442"/>
      <c r="BI13" s="442"/>
      <c r="BJ13" s="442"/>
      <c r="BK13" s="442"/>
      <c r="BL13" s="442"/>
      <c r="BM13" s="443"/>
      <c r="BN13" s="407">
        <v>-224526</v>
      </c>
      <c r="BO13" s="408"/>
      <c r="BP13" s="408"/>
      <c r="BQ13" s="408"/>
      <c r="BR13" s="408"/>
      <c r="BS13" s="408"/>
      <c r="BT13" s="408"/>
      <c r="BU13" s="409"/>
      <c r="BV13" s="407">
        <v>59490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8.9</v>
      </c>
      <c r="CU13" s="405"/>
      <c r="CV13" s="405"/>
      <c r="CW13" s="405"/>
      <c r="CX13" s="405"/>
      <c r="CY13" s="405"/>
      <c r="CZ13" s="405"/>
      <c r="DA13" s="406"/>
      <c r="DB13" s="404">
        <v>8.4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6649</v>
      </c>
      <c r="S14" s="492"/>
      <c r="T14" s="492"/>
      <c r="U14" s="492"/>
      <c r="V14" s="493"/>
      <c r="W14" s="397"/>
      <c r="X14" s="398"/>
      <c r="Y14" s="398"/>
      <c r="Z14" s="398"/>
      <c r="AA14" s="398"/>
      <c r="AB14" s="387"/>
      <c r="AC14" s="494">
        <v>2.5</v>
      </c>
      <c r="AD14" s="495"/>
      <c r="AE14" s="495"/>
      <c r="AF14" s="495"/>
      <c r="AG14" s="496"/>
      <c r="AH14" s="494">
        <v>3.5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6567</v>
      </c>
      <c r="S15" s="492"/>
      <c r="T15" s="492"/>
      <c r="U15" s="492"/>
      <c r="V15" s="493"/>
      <c r="W15" s="423" t="s">
        <v>137</v>
      </c>
      <c r="X15" s="424"/>
      <c r="Y15" s="424"/>
      <c r="Z15" s="424"/>
      <c r="AA15" s="424"/>
      <c r="AB15" s="414"/>
      <c r="AC15" s="458">
        <v>1076</v>
      </c>
      <c r="AD15" s="459"/>
      <c r="AE15" s="459"/>
      <c r="AF15" s="459"/>
      <c r="AG15" s="501"/>
      <c r="AH15" s="458">
        <v>1136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784935</v>
      </c>
      <c r="BO15" s="371"/>
      <c r="BP15" s="371"/>
      <c r="BQ15" s="371"/>
      <c r="BR15" s="371"/>
      <c r="BS15" s="371"/>
      <c r="BT15" s="371"/>
      <c r="BU15" s="372"/>
      <c r="BV15" s="370">
        <v>773994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37.1</v>
      </c>
      <c r="AD16" s="495"/>
      <c r="AE16" s="495"/>
      <c r="AF16" s="495"/>
      <c r="AG16" s="496"/>
      <c r="AH16" s="494">
        <v>38.200000000000003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2182209</v>
      </c>
      <c r="BO16" s="408"/>
      <c r="BP16" s="408"/>
      <c r="BQ16" s="408"/>
      <c r="BR16" s="408"/>
      <c r="BS16" s="408"/>
      <c r="BT16" s="408"/>
      <c r="BU16" s="409"/>
      <c r="BV16" s="407">
        <v>2111350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1755</v>
      </c>
      <c r="AD17" s="459"/>
      <c r="AE17" s="459"/>
      <c r="AF17" s="459"/>
      <c r="AG17" s="501"/>
      <c r="AH17" s="458">
        <v>1737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986813</v>
      </c>
      <c r="BO17" s="408"/>
      <c r="BP17" s="408"/>
      <c r="BQ17" s="408"/>
      <c r="BR17" s="408"/>
      <c r="BS17" s="408"/>
      <c r="BT17" s="408"/>
      <c r="BU17" s="409"/>
      <c r="BV17" s="407">
        <v>975431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5.72</v>
      </c>
      <c r="M18" s="531"/>
      <c r="N18" s="531"/>
      <c r="O18" s="531"/>
      <c r="P18" s="531"/>
      <c r="Q18" s="531"/>
      <c r="R18" s="532"/>
      <c r="S18" s="532"/>
      <c r="T18" s="532"/>
      <c r="U18" s="532"/>
      <c r="V18" s="533"/>
      <c r="W18" s="425"/>
      <c r="X18" s="426"/>
      <c r="Y18" s="426"/>
      <c r="Z18" s="426"/>
      <c r="AA18" s="426"/>
      <c r="AB18" s="417"/>
      <c r="AC18" s="534">
        <v>60.4</v>
      </c>
      <c r="AD18" s="535"/>
      <c r="AE18" s="535"/>
      <c r="AF18" s="535"/>
      <c r="AG18" s="536"/>
      <c r="AH18" s="534">
        <v>58.4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2091286</v>
      </c>
      <c r="BO18" s="408"/>
      <c r="BP18" s="408"/>
      <c r="BQ18" s="408"/>
      <c r="BR18" s="408"/>
      <c r="BS18" s="408"/>
      <c r="BT18" s="408"/>
      <c r="BU18" s="409"/>
      <c r="BV18" s="407">
        <v>2024072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1143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3123092</v>
      </c>
      <c r="BO19" s="408"/>
      <c r="BP19" s="408"/>
      <c r="BQ19" s="408"/>
      <c r="BR19" s="408"/>
      <c r="BS19" s="408"/>
      <c r="BT19" s="408"/>
      <c r="BU19" s="409"/>
      <c r="BV19" s="407">
        <v>2824063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2667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3192219</v>
      </c>
      <c r="BO22" s="371"/>
      <c r="BP22" s="371"/>
      <c r="BQ22" s="371"/>
      <c r="BR22" s="371"/>
      <c r="BS22" s="371"/>
      <c r="BT22" s="371"/>
      <c r="BU22" s="372"/>
      <c r="BV22" s="370">
        <v>3388626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2951993</v>
      </c>
      <c r="BO23" s="408"/>
      <c r="BP23" s="408"/>
      <c r="BQ23" s="408"/>
      <c r="BR23" s="408"/>
      <c r="BS23" s="408"/>
      <c r="BT23" s="408"/>
      <c r="BU23" s="409"/>
      <c r="BV23" s="407">
        <v>3136294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6210</v>
      </c>
      <c r="R24" s="459"/>
      <c r="S24" s="459"/>
      <c r="T24" s="459"/>
      <c r="U24" s="459"/>
      <c r="V24" s="501"/>
      <c r="W24" s="553"/>
      <c r="X24" s="554"/>
      <c r="Y24" s="555"/>
      <c r="Z24" s="457" t="s">
        <v>162</v>
      </c>
      <c r="AA24" s="437"/>
      <c r="AB24" s="437"/>
      <c r="AC24" s="437"/>
      <c r="AD24" s="437"/>
      <c r="AE24" s="437"/>
      <c r="AF24" s="437"/>
      <c r="AG24" s="438"/>
      <c r="AH24" s="458">
        <v>71</v>
      </c>
      <c r="AI24" s="459"/>
      <c r="AJ24" s="459"/>
      <c r="AK24" s="459"/>
      <c r="AL24" s="501"/>
      <c r="AM24" s="458">
        <v>204196</v>
      </c>
      <c r="AN24" s="459"/>
      <c r="AO24" s="459"/>
      <c r="AP24" s="459"/>
      <c r="AQ24" s="459"/>
      <c r="AR24" s="501"/>
      <c r="AS24" s="458">
        <v>2876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1974774</v>
      </c>
      <c r="BO24" s="408"/>
      <c r="BP24" s="408"/>
      <c r="BQ24" s="408"/>
      <c r="BR24" s="408"/>
      <c r="BS24" s="408"/>
      <c r="BT24" s="408"/>
      <c r="BU24" s="409"/>
      <c r="BV24" s="407">
        <v>2057450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5270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444064</v>
      </c>
      <c r="BO25" s="371"/>
      <c r="BP25" s="371"/>
      <c r="BQ25" s="371"/>
      <c r="BR25" s="371"/>
      <c r="BS25" s="371"/>
      <c r="BT25" s="371"/>
      <c r="BU25" s="372"/>
      <c r="BV25" s="370">
        <v>496227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5020</v>
      </c>
      <c r="R26" s="459"/>
      <c r="S26" s="459"/>
      <c r="T26" s="459"/>
      <c r="U26" s="459"/>
      <c r="V26" s="501"/>
      <c r="W26" s="553"/>
      <c r="X26" s="554"/>
      <c r="Y26" s="555"/>
      <c r="Z26" s="457" t="s">
        <v>168</v>
      </c>
      <c r="AA26" s="559"/>
      <c r="AB26" s="559"/>
      <c r="AC26" s="559"/>
      <c r="AD26" s="559"/>
      <c r="AE26" s="559"/>
      <c r="AF26" s="559"/>
      <c r="AG26" s="560"/>
      <c r="AH26" s="458">
        <v>3</v>
      </c>
      <c r="AI26" s="459"/>
      <c r="AJ26" s="459"/>
      <c r="AK26" s="459"/>
      <c r="AL26" s="501"/>
      <c r="AM26" s="458">
        <v>8706</v>
      </c>
      <c r="AN26" s="459"/>
      <c r="AO26" s="459"/>
      <c r="AP26" s="459"/>
      <c r="AQ26" s="459"/>
      <c r="AR26" s="501"/>
      <c r="AS26" s="458">
        <v>2902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2820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95959</v>
      </c>
      <c r="BO27" s="527"/>
      <c r="BP27" s="527"/>
      <c r="BQ27" s="527"/>
      <c r="BR27" s="527"/>
      <c r="BS27" s="527"/>
      <c r="BT27" s="527"/>
      <c r="BU27" s="528"/>
      <c r="BV27" s="526">
        <v>95821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2350</v>
      </c>
      <c r="R28" s="459"/>
      <c r="S28" s="459"/>
      <c r="T28" s="459"/>
      <c r="U28" s="459"/>
      <c r="V28" s="501"/>
      <c r="W28" s="553"/>
      <c r="X28" s="554"/>
      <c r="Y28" s="555"/>
      <c r="Z28" s="457" t="s">
        <v>175</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1391162</v>
      </c>
      <c r="BO28" s="371"/>
      <c r="BP28" s="371"/>
      <c r="BQ28" s="371"/>
      <c r="BR28" s="371"/>
      <c r="BS28" s="371"/>
      <c r="BT28" s="371"/>
      <c r="BU28" s="372"/>
      <c r="BV28" s="370">
        <v>1436753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8</v>
      </c>
      <c r="M29" s="459"/>
      <c r="N29" s="459"/>
      <c r="O29" s="459"/>
      <c r="P29" s="501"/>
      <c r="Q29" s="458">
        <v>2240</v>
      </c>
      <c r="R29" s="459"/>
      <c r="S29" s="459"/>
      <c r="T29" s="459"/>
      <c r="U29" s="459"/>
      <c r="V29" s="501"/>
      <c r="W29" s="556"/>
      <c r="X29" s="557"/>
      <c r="Y29" s="558"/>
      <c r="Z29" s="457" t="s">
        <v>178</v>
      </c>
      <c r="AA29" s="437"/>
      <c r="AB29" s="437"/>
      <c r="AC29" s="437"/>
      <c r="AD29" s="437"/>
      <c r="AE29" s="437"/>
      <c r="AF29" s="437"/>
      <c r="AG29" s="438"/>
      <c r="AH29" s="458">
        <v>73</v>
      </c>
      <c r="AI29" s="459"/>
      <c r="AJ29" s="459"/>
      <c r="AK29" s="459"/>
      <c r="AL29" s="501"/>
      <c r="AM29" s="458">
        <v>209280</v>
      </c>
      <c r="AN29" s="459"/>
      <c r="AO29" s="459"/>
      <c r="AP29" s="459"/>
      <c r="AQ29" s="459"/>
      <c r="AR29" s="501"/>
      <c r="AS29" s="458">
        <v>2867</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391954</v>
      </c>
      <c r="BO29" s="408"/>
      <c r="BP29" s="408"/>
      <c r="BQ29" s="408"/>
      <c r="BR29" s="408"/>
      <c r="BS29" s="408"/>
      <c r="BT29" s="408"/>
      <c r="BU29" s="409"/>
      <c r="BV29" s="407">
        <v>381143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94.4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1025134</v>
      </c>
      <c r="BO30" s="527"/>
      <c r="BP30" s="527"/>
      <c r="BQ30" s="527"/>
      <c r="BR30" s="527"/>
      <c r="BS30" s="527"/>
      <c r="BT30" s="527"/>
      <c r="BU30" s="528"/>
      <c r="BV30" s="526">
        <v>823680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上毛町外一市一町矢方池土木組合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吉富町土地開発公社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奨学金特別会計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IF('各会計、関係団体の財政状況及び健全化判断比率'!B31="","",'各会計、関係団体の財政状況及び健全化判断比率'!B31)</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吉富町外１町環境衛生事務組合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㈱ツクローネ吉富</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吉富町外一市中学校組合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福岡県市町村消防団員等公務災害補償組合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福岡県市町村職員退職手当組合（一般会計）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福岡県市町村職員退職手当組合（基金特別会計）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福岡県自治会館管理組合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豊前市外二町財産組合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京築広域市町村圏事務組合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築上郡自治会館等資産管理組合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qqhGdfkJPOYGy+96H9Cdc5t/B80h0aVYDDXx875R70EYz/WgLQtjMQRVtjTM1vTqoPdUmyvoOMx+9b+AutsJaA==" saltValue="qItEv0uBX2JjnUqMWPtps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799391</v>
      </c>
      <c r="S5" s="613"/>
      <c r="T5" s="613"/>
      <c r="U5" s="613"/>
      <c r="V5" s="613"/>
      <c r="W5" s="613"/>
      <c r="X5" s="613"/>
      <c r="Y5" s="614"/>
      <c r="Z5" s="615">
        <v>18.399999999999999</v>
      </c>
      <c r="AA5" s="615"/>
      <c r="AB5" s="615"/>
      <c r="AC5" s="615"/>
      <c r="AD5" s="616">
        <v>799391</v>
      </c>
      <c r="AE5" s="616"/>
      <c r="AF5" s="616"/>
      <c r="AG5" s="616"/>
      <c r="AH5" s="616"/>
      <c r="AI5" s="616"/>
      <c r="AJ5" s="616"/>
      <c r="AK5" s="616"/>
      <c r="AL5" s="617">
        <v>33.1</v>
      </c>
      <c r="AM5" s="618"/>
      <c r="AN5" s="618"/>
      <c r="AO5" s="619"/>
      <c r="AP5" s="609" t="s">
        <v>217</v>
      </c>
      <c r="AQ5" s="610"/>
      <c r="AR5" s="610"/>
      <c r="AS5" s="610"/>
      <c r="AT5" s="610"/>
      <c r="AU5" s="610"/>
      <c r="AV5" s="610"/>
      <c r="AW5" s="610"/>
      <c r="AX5" s="610"/>
      <c r="AY5" s="610"/>
      <c r="AZ5" s="610"/>
      <c r="BA5" s="610"/>
      <c r="BB5" s="610"/>
      <c r="BC5" s="610"/>
      <c r="BD5" s="610"/>
      <c r="BE5" s="610"/>
      <c r="BF5" s="611"/>
      <c r="BG5" s="623">
        <v>799391</v>
      </c>
      <c r="BH5" s="624"/>
      <c r="BI5" s="624"/>
      <c r="BJ5" s="624"/>
      <c r="BK5" s="624"/>
      <c r="BL5" s="624"/>
      <c r="BM5" s="624"/>
      <c r="BN5" s="625"/>
      <c r="BO5" s="626">
        <v>100</v>
      </c>
      <c r="BP5" s="626"/>
      <c r="BQ5" s="626"/>
      <c r="BR5" s="626"/>
      <c r="BS5" s="627" t="s">
        <v>121</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22820</v>
      </c>
      <c r="S6" s="624"/>
      <c r="T6" s="624"/>
      <c r="U6" s="624"/>
      <c r="V6" s="624"/>
      <c r="W6" s="624"/>
      <c r="X6" s="624"/>
      <c r="Y6" s="625"/>
      <c r="Z6" s="626">
        <v>0.5</v>
      </c>
      <c r="AA6" s="626"/>
      <c r="AB6" s="626"/>
      <c r="AC6" s="626"/>
      <c r="AD6" s="627">
        <v>22820</v>
      </c>
      <c r="AE6" s="627"/>
      <c r="AF6" s="627"/>
      <c r="AG6" s="627"/>
      <c r="AH6" s="627"/>
      <c r="AI6" s="627"/>
      <c r="AJ6" s="627"/>
      <c r="AK6" s="627"/>
      <c r="AL6" s="628">
        <v>0.9</v>
      </c>
      <c r="AM6" s="629"/>
      <c r="AN6" s="629"/>
      <c r="AO6" s="630"/>
      <c r="AP6" s="620" t="s">
        <v>222</v>
      </c>
      <c r="AQ6" s="621"/>
      <c r="AR6" s="621"/>
      <c r="AS6" s="621"/>
      <c r="AT6" s="621"/>
      <c r="AU6" s="621"/>
      <c r="AV6" s="621"/>
      <c r="AW6" s="621"/>
      <c r="AX6" s="621"/>
      <c r="AY6" s="621"/>
      <c r="AZ6" s="621"/>
      <c r="BA6" s="621"/>
      <c r="BB6" s="621"/>
      <c r="BC6" s="621"/>
      <c r="BD6" s="621"/>
      <c r="BE6" s="621"/>
      <c r="BF6" s="622"/>
      <c r="BG6" s="623">
        <v>799391</v>
      </c>
      <c r="BH6" s="624"/>
      <c r="BI6" s="624"/>
      <c r="BJ6" s="624"/>
      <c r="BK6" s="624"/>
      <c r="BL6" s="624"/>
      <c r="BM6" s="624"/>
      <c r="BN6" s="625"/>
      <c r="BO6" s="626">
        <v>100</v>
      </c>
      <c r="BP6" s="626"/>
      <c r="BQ6" s="626"/>
      <c r="BR6" s="626"/>
      <c r="BS6" s="627" t="s">
        <v>121</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56569</v>
      </c>
      <c r="CS6" s="624"/>
      <c r="CT6" s="624"/>
      <c r="CU6" s="624"/>
      <c r="CV6" s="624"/>
      <c r="CW6" s="624"/>
      <c r="CX6" s="624"/>
      <c r="CY6" s="625"/>
      <c r="CZ6" s="617">
        <v>1.4</v>
      </c>
      <c r="DA6" s="618"/>
      <c r="DB6" s="618"/>
      <c r="DC6" s="634"/>
      <c r="DD6" s="632" t="s">
        <v>121</v>
      </c>
      <c r="DE6" s="624"/>
      <c r="DF6" s="624"/>
      <c r="DG6" s="624"/>
      <c r="DH6" s="624"/>
      <c r="DI6" s="624"/>
      <c r="DJ6" s="624"/>
      <c r="DK6" s="624"/>
      <c r="DL6" s="624"/>
      <c r="DM6" s="624"/>
      <c r="DN6" s="624"/>
      <c r="DO6" s="624"/>
      <c r="DP6" s="625"/>
      <c r="DQ6" s="632">
        <v>56569</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182</v>
      </c>
      <c r="S7" s="624"/>
      <c r="T7" s="624"/>
      <c r="U7" s="624"/>
      <c r="V7" s="624"/>
      <c r="W7" s="624"/>
      <c r="X7" s="624"/>
      <c r="Y7" s="625"/>
      <c r="Z7" s="626">
        <v>0</v>
      </c>
      <c r="AA7" s="626"/>
      <c r="AB7" s="626"/>
      <c r="AC7" s="626"/>
      <c r="AD7" s="627">
        <v>182</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335983</v>
      </c>
      <c r="BH7" s="624"/>
      <c r="BI7" s="624"/>
      <c r="BJ7" s="624"/>
      <c r="BK7" s="624"/>
      <c r="BL7" s="624"/>
      <c r="BM7" s="624"/>
      <c r="BN7" s="625"/>
      <c r="BO7" s="626">
        <v>42</v>
      </c>
      <c r="BP7" s="626"/>
      <c r="BQ7" s="626"/>
      <c r="BR7" s="626"/>
      <c r="BS7" s="627" t="s">
        <v>121</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803086</v>
      </c>
      <c r="CS7" s="624"/>
      <c r="CT7" s="624"/>
      <c r="CU7" s="624"/>
      <c r="CV7" s="624"/>
      <c r="CW7" s="624"/>
      <c r="CX7" s="624"/>
      <c r="CY7" s="625"/>
      <c r="CZ7" s="626">
        <v>19.600000000000001</v>
      </c>
      <c r="DA7" s="626"/>
      <c r="DB7" s="626"/>
      <c r="DC7" s="626"/>
      <c r="DD7" s="632">
        <v>4587</v>
      </c>
      <c r="DE7" s="624"/>
      <c r="DF7" s="624"/>
      <c r="DG7" s="624"/>
      <c r="DH7" s="624"/>
      <c r="DI7" s="624"/>
      <c r="DJ7" s="624"/>
      <c r="DK7" s="624"/>
      <c r="DL7" s="624"/>
      <c r="DM7" s="624"/>
      <c r="DN7" s="624"/>
      <c r="DO7" s="624"/>
      <c r="DP7" s="625"/>
      <c r="DQ7" s="632">
        <v>689508</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3756</v>
      </c>
      <c r="S8" s="624"/>
      <c r="T8" s="624"/>
      <c r="U8" s="624"/>
      <c r="V8" s="624"/>
      <c r="W8" s="624"/>
      <c r="X8" s="624"/>
      <c r="Y8" s="625"/>
      <c r="Z8" s="626">
        <v>0.1</v>
      </c>
      <c r="AA8" s="626"/>
      <c r="AB8" s="626"/>
      <c r="AC8" s="626"/>
      <c r="AD8" s="627">
        <v>3756</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11016</v>
      </c>
      <c r="BH8" s="624"/>
      <c r="BI8" s="624"/>
      <c r="BJ8" s="624"/>
      <c r="BK8" s="624"/>
      <c r="BL8" s="624"/>
      <c r="BM8" s="624"/>
      <c r="BN8" s="625"/>
      <c r="BO8" s="626">
        <v>1.4</v>
      </c>
      <c r="BP8" s="626"/>
      <c r="BQ8" s="626"/>
      <c r="BR8" s="626"/>
      <c r="BS8" s="627" t="s">
        <v>121</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1433174</v>
      </c>
      <c r="CS8" s="624"/>
      <c r="CT8" s="624"/>
      <c r="CU8" s="624"/>
      <c r="CV8" s="624"/>
      <c r="CW8" s="624"/>
      <c r="CX8" s="624"/>
      <c r="CY8" s="625"/>
      <c r="CZ8" s="626">
        <v>35</v>
      </c>
      <c r="DA8" s="626"/>
      <c r="DB8" s="626"/>
      <c r="DC8" s="626"/>
      <c r="DD8" s="632">
        <v>54557</v>
      </c>
      <c r="DE8" s="624"/>
      <c r="DF8" s="624"/>
      <c r="DG8" s="624"/>
      <c r="DH8" s="624"/>
      <c r="DI8" s="624"/>
      <c r="DJ8" s="624"/>
      <c r="DK8" s="624"/>
      <c r="DL8" s="624"/>
      <c r="DM8" s="624"/>
      <c r="DN8" s="624"/>
      <c r="DO8" s="624"/>
      <c r="DP8" s="625"/>
      <c r="DQ8" s="632">
        <v>768796</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4635</v>
      </c>
      <c r="S9" s="624"/>
      <c r="T9" s="624"/>
      <c r="U9" s="624"/>
      <c r="V9" s="624"/>
      <c r="W9" s="624"/>
      <c r="X9" s="624"/>
      <c r="Y9" s="625"/>
      <c r="Z9" s="626">
        <v>0.1</v>
      </c>
      <c r="AA9" s="626"/>
      <c r="AB9" s="626"/>
      <c r="AC9" s="626"/>
      <c r="AD9" s="627">
        <v>4635</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264392</v>
      </c>
      <c r="BH9" s="624"/>
      <c r="BI9" s="624"/>
      <c r="BJ9" s="624"/>
      <c r="BK9" s="624"/>
      <c r="BL9" s="624"/>
      <c r="BM9" s="624"/>
      <c r="BN9" s="625"/>
      <c r="BO9" s="626">
        <v>33.1</v>
      </c>
      <c r="BP9" s="626"/>
      <c r="BQ9" s="626"/>
      <c r="BR9" s="626"/>
      <c r="BS9" s="627" t="s">
        <v>121</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326285</v>
      </c>
      <c r="CS9" s="624"/>
      <c r="CT9" s="624"/>
      <c r="CU9" s="624"/>
      <c r="CV9" s="624"/>
      <c r="CW9" s="624"/>
      <c r="CX9" s="624"/>
      <c r="CY9" s="625"/>
      <c r="CZ9" s="626">
        <v>8</v>
      </c>
      <c r="DA9" s="626"/>
      <c r="DB9" s="626"/>
      <c r="DC9" s="626"/>
      <c r="DD9" s="632">
        <v>20252</v>
      </c>
      <c r="DE9" s="624"/>
      <c r="DF9" s="624"/>
      <c r="DG9" s="624"/>
      <c r="DH9" s="624"/>
      <c r="DI9" s="624"/>
      <c r="DJ9" s="624"/>
      <c r="DK9" s="624"/>
      <c r="DL9" s="624"/>
      <c r="DM9" s="624"/>
      <c r="DN9" s="624"/>
      <c r="DO9" s="624"/>
      <c r="DP9" s="625"/>
      <c r="DQ9" s="632">
        <v>277450</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16385</v>
      </c>
      <c r="BH10" s="624"/>
      <c r="BI10" s="624"/>
      <c r="BJ10" s="624"/>
      <c r="BK10" s="624"/>
      <c r="BL10" s="624"/>
      <c r="BM10" s="624"/>
      <c r="BN10" s="625"/>
      <c r="BO10" s="626">
        <v>2</v>
      </c>
      <c r="BP10" s="626"/>
      <c r="BQ10" s="626"/>
      <c r="BR10" s="626"/>
      <c r="BS10" s="627" t="s">
        <v>121</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121</v>
      </c>
      <c r="CS10" s="624"/>
      <c r="CT10" s="624"/>
      <c r="CU10" s="624"/>
      <c r="CV10" s="624"/>
      <c r="CW10" s="624"/>
      <c r="CX10" s="624"/>
      <c r="CY10" s="625"/>
      <c r="CZ10" s="626" t="s">
        <v>121</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154123</v>
      </c>
      <c r="S11" s="624"/>
      <c r="T11" s="624"/>
      <c r="U11" s="624"/>
      <c r="V11" s="624"/>
      <c r="W11" s="624"/>
      <c r="X11" s="624"/>
      <c r="Y11" s="625"/>
      <c r="Z11" s="628">
        <v>3.5</v>
      </c>
      <c r="AA11" s="629"/>
      <c r="AB11" s="629"/>
      <c r="AC11" s="635"/>
      <c r="AD11" s="632">
        <v>154123</v>
      </c>
      <c r="AE11" s="624"/>
      <c r="AF11" s="624"/>
      <c r="AG11" s="624"/>
      <c r="AH11" s="624"/>
      <c r="AI11" s="624"/>
      <c r="AJ11" s="624"/>
      <c r="AK11" s="625"/>
      <c r="AL11" s="628">
        <v>6.4</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44190</v>
      </c>
      <c r="BH11" s="624"/>
      <c r="BI11" s="624"/>
      <c r="BJ11" s="624"/>
      <c r="BK11" s="624"/>
      <c r="BL11" s="624"/>
      <c r="BM11" s="624"/>
      <c r="BN11" s="625"/>
      <c r="BO11" s="626">
        <v>5.5</v>
      </c>
      <c r="BP11" s="626"/>
      <c r="BQ11" s="626"/>
      <c r="BR11" s="626"/>
      <c r="BS11" s="627" t="s">
        <v>121</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55082</v>
      </c>
      <c r="CS11" s="624"/>
      <c r="CT11" s="624"/>
      <c r="CU11" s="624"/>
      <c r="CV11" s="624"/>
      <c r="CW11" s="624"/>
      <c r="CX11" s="624"/>
      <c r="CY11" s="625"/>
      <c r="CZ11" s="626">
        <v>1.3</v>
      </c>
      <c r="DA11" s="626"/>
      <c r="DB11" s="626"/>
      <c r="DC11" s="626"/>
      <c r="DD11" s="632">
        <v>22297</v>
      </c>
      <c r="DE11" s="624"/>
      <c r="DF11" s="624"/>
      <c r="DG11" s="624"/>
      <c r="DH11" s="624"/>
      <c r="DI11" s="624"/>
      <c r="DJ11" s="624"/>
      <c r="DK11" s="624"/>
      <c r="DL11" s="624"/>
      <c r="DM11" s="624"/>
      <c r="DN11" s="624"/>
      <c r="DO11" s="624"/>
      <c r="DP11" s="625"/>
      <c r="DQ11" s="632">
        <v>40836</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390404</v>
      </c>
      <c r="BH12" s="624"/>
      <c r="BI12" s="624"/>
      <c r="BJ12" s="624"/>
      <c r="BK12" s="624"/>
      <c r="BL12" s="624"/>
      <c r="BM12" s="624"/>
      <c r="BN12" s="625"/>
      <c r="BO12" s="626">
        <v>48.8</v>
      </c>
      <c r="BP12" s="626"/>
      <c r="BQ12" s="626"/>
      <c r="BR12" s="626"/>
      <c r="BS12" s="627" t="s">
        <v>121</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19009</v>
      </c>
      <c r="CS12" s="624"/>
      <c r="CT12" s="624"/>
      <c r="CU12" s="624"/>
      <c r="CV12" s="624"/>
      <c r="CW12" s="624"/>
      <c r="CX12" s="624"/>
      <c r="CY12" s="625"/>
      <c r="CZ12" s="626">
        <v>0.5</v>
      </c>
      <c r="DA12" s="626"/>
      <c r="DB12" s="626"/>
      <c r="DC12" s="626"/>
      <c r="DD12" s="632" t="s">
        <v>121</v>
      </c>
      <c r="DE12" s="624"/>
      <c r="DF12" s="624"/>
      <c r="DG12" s="624"/>
      <c r="DH12" s="624"/>
      <c r="DI12" s="624"/>
      <c r="DJ12" s="624"/>
      <c r="DK12" s="624"/>
      <c r="DL12" s="624"/>
      <c r="DM12" s="624"/>
      <c r="DN12" s="624"/>
      <c r="DO12" s="624"/>
      <c r="DP12" s="625"/>
      <c r="DQ12" s="632">
        <v>17259</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389032</v>
      </c>
      <c r="BH13" s="624"/>
      <c r="BI13" s="624"/>
      <c r="BJ13" s="624"/>
      <c r="BK13" s="624"/>
      <c r="BL13" s="624"/>
      <c r="BM13" s="624"/>
      <c r="BN13" s="625"/>
      <c r="BO13" s="626">
        <v>48.7</v>
      </c>
      <c r="BP13" s="626"/>
      <c r="BQ13" s="626"/>
      <c r="BR13" s="626"/>
      <c r="BS13" s="627" t="s">
        <v>121</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610324</v>
      </c>
      <c r="CS13" s="624"/>
      <c r="CT13" s="624"/>
      <c r="CU13" s="624"/>
      <c r="CV13" s="624"/>
      <c r="CW13" s="624"/>
      <c r="CX13" s="624"/>
      <c r="CY13" s="625"/>
      <c r="CZ13" s="626">
        <v>14.9</v>
      </c>
      <c r="DA13" s="626"/>
      <c r="DB13" s="626"/>
      <c r="DC13" s="626"/>
      <c r="DD13" s="632">
        <v>252578</v>
      </c>
      <c r="DE13" s="624"/>
      <c r="DF13" s="624"/>
      <c r="DG13" s="624"/>
      <c r="DH13" s="624"/>
      <c r="DI13" s="624"/>
      <c r="DJ13" s="624"/>
      <c r="DK13" s="624"/>
      <c r="DL13" s="624"/>
      <c r="DM13" s="624"/>
      <c r="DN13" s="624"/>
      <c r="DO13" s="624"/>
      <c r="DP13" s="625"/>
      <c r="DQ13" s="632">
        <v>287145</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228</v>
      </c>
      <c r="S14" s="624"/>
      <c r="T14" s="624"/>
      <c r="U14" s="624"/>
      <c r="V14" s="624"/>
      <c r="W14" s="624"/>
      <c r="X14" s="624"/>
      <c r="Y14" s="625"/>
      <c r="Z14" s="626">
        <v>0</v>
      </c>
      <c r="AA14" s="626"/>
      <c r="AB14" s="626"/>
      <c r="AC14" s="626"/>
      <c r="AD14" s="627">
        <v>228</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25526</v>
      </c>
      <c r="BH14" s="624"/>
      <c r="BI14" s="624"/>
      <c r="BJ14" s="624"/>
      <c r="BK14" s="624"/>
      <c r="BL14" s="624"/>
      <c r="BM14" s="624"/>
      <c r="BN14" s="625"/>
      <c r="BO14" s="626">
        <v>3.2</v>
      </c>
      <c r="BP14" s="626"/>
      <c r="BQ14" s="626"/>
      <c r="BR14" s="626"/>
      <c r="BS14" s="627" t="s">
        <v>121</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124307</v>
      </c>
      <c r="CS14" s="624"/>
      <c r="CT14" s="624"/>
      <c r="CU14" s="624"/>
      <c r="CV14" s="624"/>
      <c r="CW14" s="624"/>
      <c r="CX14" s="624"/>
      <c r="CY14" s="625"/>
      <c r="CZ14" s="626">
        <v>3</v>
      </c>
      <c r="DA14" s="626"/>
      <c r="DB14" s="626"/>
      <c r="DC14" s="626"/>
      <c r="DD14" s="632">
        <v>429</v>
      </c>
      <c r="DE14" s="624"/>
      <c r="DF14" s="624"/>
      <c r="DG14" s="624"/>
      <c r="DH14" s="624"/>
      <c r="DI14" s="624"/>
      <c r="DJ14" s="624"/>
      <c r="DK14" s="624"/>
      <c r="DL14" s="624"/>
      <c r="DM14" s="624"/>
      <c r="DN14" s="624"/>
      <c r="DO14" s="624"/>
      <c r="DP14" s="625"/>
      <c r="DQ14" s="632">
        <v>123163</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47478</v>
      </c>
      <c r="BH15" s="624"/>
      <c r="BI15" s="624"/>
      <c r="BJ15" s="624"/>
      <c r="BK15" s="624"/>
      <c r="BL15" s="624"/>
      <c r="BM15" s="624"/>
      <c r="BN15" s="625"/>
      <c r="BO15" s="626">
        <v>5.9</v>
      </c>
      <c r="BP15" s="626"/>
      <c r="BQ15" s="626"/>
      <c r="BR15" s="626"/>
      <c r="BS15" s="627" t="s">
        <v>121</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344651</v>
      </c>
      <c r="CS15" s="624"/>
      <c r="CT15" s="624"/>
      <c r="CU15" s="624"/>
      <c r="CV15" s="624"/>
      <c r="CW15" s="624"/>
      <c r="CX15" s="624"/>
      <c r="CY15" s="625"/>
      <c r="CZ15" s="626">
        <v>8.4</v>
      </c>
      <c r="DA15" s="626"/>
      <c r="DB15" s="626"/>
      <c r="DC15" s="626"/>
      <c r="DD15" s="632">
        <v>7320</v>
      </c>
      <c r="DE15" s="624"/>
      <c r="DF15" s="624"/>
      <c r="DG15" s="624"/>
      <c r="DH15" s="624"/>
      <c r="DI15" s="624"/>
      <c r="DJ15" s="624"/>
      <c r="DK15" s="624"/>
      <c r="DL15" s="624"/>
      <c r="DM15" s="624"/>
      <c r="DN15" s="624"/>
      <c r="DO15" s="624"/>
      <c r="DP15" s="625"/>
      <c r="DQ15" s="632">
        <v>326297</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4054</v>
      </c>
      <c r="S16" s="624"/>
      <c r="T16" s="624"/>
      <c r="U16" s="624"/>
      <c r="V16" s="624"/>
      <c r="W16" s="624"/>
      <c r="X16" s="624"/>
      <c r="Y16" s="625"/>
      <c r="Z16" s="626">
        <v>0.1</v>
      </c>
      <c r="AA16" s="626"/>
      <c r="AB16" s="626"/>
      <c r="AC16" s="626"/>
      <c r="AD16" s="627">
        <v>4054</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2117</v>
      </c>
      <c r="CS16" s="624"/>
      <c r="CT16" s="624"/>
      <c r="CU16" s="624"/>
      <c r="CV16" s="624"/>
      <c r="CW16" s="624"/>
      <c r="CX16" s="624"/>
      <c r="CY16" s="625"/>
      <c r="CZ16" s="626">
        <v>0.1</v>
      </c>
      <c r="DA16" s="626"/>
      <c r="DB16" s="626"/>
      <c r="DC16" s="626"/>
      <c r="DD16" s="632" t="s">
        <v>121</v>
      </c>
      <c r="DE16" s="624"/>
      <c r="DF16" s="624"/>
      <c r="DG16" s="624"/>
      <c r="DH16" s="624"/>
      <c r="DI16" s="624"/>
      <c r="DJ16" s="624"/>
      <c r="DK16" s="624"/>
      <c r="DL16" s="624"/>
      <c r="DM16" s="624"/>
      <c r="DN16" s="624"/>
      <c r="DO16" s="624"/>
      <c r="DP16" s="625"/>
      <c r="DQ16" s="632">
        <v>266</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13839</v>
      </c>
      <c r="S17" s="624"/>
      <c r="T17" s="624"/>
      <c r="U17" s="624"/>
      <c r="V17" s="624"/>
      <c r="W17" s="624"/>
      <c r="X17" s="624"/>
      <c r="Y17" s="625"/>
      <c r="Z17" s="626">
        <v>0.3</v>
      </c>
      <c r="AA17" s="626"/>
      <c r="AB17" s="626"/>
      <c r="AC17" s="626"/>
      <c r="AD17" s="627">
        <v>13839</v>
      </c>
      <c r="AE17" s="627"/>
      <c r="AF17" s="627"/>
      <c r="AG17" s="627"/>
      <c r="AH17" s="627"/>
      <c r="AI17" s="627"/>
      <c r="AJ17" s="627"/>
      <c r="AK17" s="627"/>
      <c r="AL17" s="628">
        <v>0.6</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319056</v>
      </c>
      <c r="CS17" s="624"/>
      <c r="CT17" s="624"/>
      <c r="CU17" s="624"/>
      <c r="CV17" s="624"/>
      <c r="CW17" s="624"/>
      <c r="CX17" s="624"/>
      <c r="CY17" s="625"/>
      <c r="CZ17" s="626">
        <v>7.8</v>
      </c>
      <c r="DA17" s="626"/>
      <c r="DB17" s="626"/>
      <c r="DC17" s="626"/>
      <c r="DD17" s="632" t="s">
        <v>121</v>
      </c>
      <c r="DE17" s="624"/>
      <c r="DF17" s="624"/>
      <c r="DG17" s="624"/>
      <c r="DH17" s="624"/>
      <c r="DI17" s="624"/>
      <c r="DJ17" s="624"/>
      <c r="DK17" s="624"/>
      <c r="DL17" s="624"/>
      <c r="DM17" s="624"/>
      <c r="DN17" s="624"/>
      <c r="DO17" s="624"/>
      <c r="DP17" s="625"/>
      <c r="DQ17" s="632">
        <v>281188</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7695</v>
      </c>
      <c r="S18" s="624"/>
      <c r="T18" s="624"/>
      <c r="U18" s="624"/>
      <c r="V18" s="624"/>
      <c r="W18" s="624"/>
      <c r="X18" s="624"/>
      <c r="Y18" s="625"/>
      <c r="Z18" s="626">
        <v>0.2</v>
      </c>
      <c r="AA18" s="626"/>
      <c r="AB18" s="626"/>
      <c r="AC18" s="626"/>
      <c r="AD18" s="627">
        <v>7695</v>
      </c>
      <c r="AE18" s="627"/>
      <c r="AF18" s="627"/>
      <c r="AG18" s="627"/>
      <c r="AH18" s="627"/>
      <c r="AI18" s="627"/>
      <c r="AJ18" s="627"/>
      <c r="AK18" s="627"/>
      <c r="AL18" s="628">
        <v>0.3</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7424</v>
      </c>
      <c r="S19" s="624"/>
      <c r="T19" s="624"/>
      <c r="U19" s="624"/>
      <c r="V19" s="624"/>
      <c r="W19" s="624"/>
      <c r="X19" s="624"/>
      <c r="Y19" s="625"/>
      <c r="Z19" s="626">
        <v>0.2</v>
      </c>
      <c r="AA19" s="626"/>
      <c r="AB19" s="626"/>
      <c r="AC19" s="626"/>
      <c r="AD19" s="627">
        <v>7424</v>
      </c>
      <c r="AE19" s="627"/>
      <c r="AF19" s="627"/>
      <c r="AG19" s="627"/>
      <c r="AH19" s="627"/>
      <c r="AI19" s="627"/>
      <c r="AJ19" s="627"/>
      <c r="AK19" s="627"/>
      <c r="AL19" s="628">
        <v>0.3</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271</v>
      </c>
      <c r="S20" s="624"/>
      <c r="T20" s="624"/>
      <c r="U20" s="624"/>
      <c r="V20" s="624"/>
      <c r="W20" s="624"/>
      <c r="X20" s="624"/>
      <c r="Y20" s="625"/>
      <c r="Z20" s="626">
        <v>0</v>
      </c>
      <c r="AA20" s="626"/>
      <c r="AB20" s="626"/>
      <c r="AC20" s="626"/>
      <c r="AD20" s="627">
        <v>271</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4093660</v>
      </c>
      <c r="CS20" s="624"/>
      <c r="CT20" s="624"/>
      <c r="CU20" s="624"/>
      <c r="CV20" s="624"/>
      <c r="CW20" s="624"/>
      <c r="CX20" s="624"/>
      <c r="CY20" s="625"/>
      <c r="CZ20" s="626">
        <v>100</v>
      </c>
      <c r="DA20" s="626"/>
      <c r="DB20" s="626"/>
      <c r="DC20" s="626"/>
      <c r="DD20" s="632">
        <v>362020</v>
      </c>
      <c r="DE20" s="624"/>
      <c r="DF20" s="624"/>
      <c r="DG20" s="624"/>
      <c r="DH20" s="624"/>
      <c r="DI20" s="624"/>
      <c r="DJ20" s="624"/>
      <c r="DK20" s="624"/>
      <c r="DL20" s="624"/>
      <c r="DM20" s="624"/>
      <c r="DN20" s="624"/>
      <c r="DO20" s="624"/>
      <c r="DP20" s="625"/>
      <c r="DQ20" s="632">
        <v>2868477</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1501564</v>
      </c>
      <c r="S21" s="624"/>
      <c r="T21" s="624"/>
      <c r="U21" s="624"/>
      <c r="V21" s="624"/>
      <c r="W21" s="624"/>
      <c r="X21" s="624"/>
      <c r="Y21" s="625"/>
      <c r="Z21" s="626">
        <v>34.5</v>
      </c>
      <c r="AA21" s="626"/>
      <c r="AB21" s="626"/>
      <c r="AC21" s="626"/>
      <c r="AD21" s="627">
        <v>1399313</v>
      </c>
      <c r="AE21" s="627"/>
      <c r="AF21" s="627"/>
      <c r="AG21" s="627"/>
      <c r="AH21" s="627"/>
      <c r="AI21" s="627"/>
      <c r="AJ21" s="627"/>
      <c r="AK21" s="627"/>
      <c r="AL21" s="628">
        <v>58</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1399313</v>
      </c>
      <c r="S22" s="624"/>
      <c r="T22" s="624"/>
      <c r="U22" s="624"/>
      <c r="V22" s="624"/>
      <c r="W22" s="624"/>
      <c r="X22" s="624"/>
      <c r="Y22" s="625"/>
      <c r="Z22" s="626">
        <v>32.200000000000003</v>
      </c>
      <c r="AA22" s="626"/>
      <c r="AB22" s="626"/>
      <c r="AC22" s="626"/>
      <c r="AD22" s="627">
        <v>1399313</v>
      </c>
      <c r="AE22" s="627"/>
      <c r="AF22" s="627"/>
      <c r="AG22" s="627"/>
      <c r="AH22" s="627"/>
      <c r="AI22" s="627"/>
      <c r="AJ22" s="627"/>
      <c r="AK22" s="627"/>
      <c r="AL22" s="628">
        <v>58</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102251</v>
      </c>
      <c r="S23" s="624"/>
      <c r="T23" s="624"/>
      <c r="U23" s="624"/>
      <c r="V23" s="624"/>
      <c r="W23" s="624"/>
      <c r="X23" s="624"/>
      <c r="Y23" s="625"/>
      <c r="Z23" s="626">
        <v>2.4</v>
      </c>
      <c r="AA23" s="626"/>
      <c r="AB23" s="626"/>
      <c r="AC23" s="626"/>
      <c r="AD23" s="627" t="s">
        <v>121</v>
      </c>
      <c r="AE23" s="627"/>
      <c r="AF23" s="627"/>
      <c r="AG23" s="627"/>
      <c r="AH23" s="627"/>
      <c r="AI23" s="627"/>
      <c r="AJ23" s="627"/>
      <c r="AK23" s="627"/>
      <c r="AL23" s="628" t="s">
        <v>121</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1777530</v>
      </c>
      <c r="CS24" s="613"/>
      <c r="CT24" s="613"/>
      <c r="CU24" s="613"/>
      <c r="CV24" s="613"/>
      <c r="CW24" s="613"/>
      <c r="CX24" s="613"/>
      <c r="CY24" s="614"/>
      <c r="CZ24" s="617">
        <v>43.4</v>
      </c>
      <c r="DA24" s="618"/>
      <c r="DB24" s="618"/>
      <c r="DC24" s="634"/>
      <c r="DD24" s="658">
        <v>1180440</v>
      </c>
      <c r="DE24" s="613"/>
      <c r="DF24" s="613"/>
      <c r="DG24" s="613"/>
      <c r="DH24" s="613"/>
      <c r="DI24" s="613"/>
      <c r="DJ24" s="613"/>
      <c r="DK24" s="614"/>
      <c r="DL24" s="658">
        <v>1065614</v>
      </c>
      <c r="DM24" s="613"/>
      <c r="DN24" s="613"/>
      <c r="DO24" s="613"/>
      <c r="DP24" s="613"/>
      <c r="DQ24" s="613"/>
      <c r="DR24" s="613"/>
      <c r="DS24" s="613"/>
      <c r="DT24" s="613"/>
      <c r="DU24" s="613"/>
      <c r="DV24" s="614"/>
      <c r="DW24" s="617">
        <v>43.9</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2512287</v>
      </c>
      <c r="S25" s="624"/>
      <c r="T25" s="624"/>
      <c r="U25" s="624"/>
      <c r="V25" s="624"/>
      <c r="W25" s="624"/>
      <c r="X25" s="624"/>
      <c r="Y25" s="625"/>
      <c r="Z25" s="626">
        <v>57.8</v>
      </c>
      <c r="AA25" s="626"/>
      <c r="AB25" s="626"/>
      <c r="AC25" s="626"/>
      <c r="AD25" s="627">
        <v>2410036</v>
      </c>
      <c r="AE25" s="627"/>
      <c r="AF25" s="627"/>
      <c r="AG25" s="627"/>
      <c r="AH25" s="627"/>
      <c r="AI25" s="627"/>
      <c r="AJ25" s="627"/>
      <c r="AK25" s="627"/>
      <c r="AL25" s="628">
        <v>99.9</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636328</v>
      </c>
      <c r="CS25" s="655"/>
      <c r="CT25" s="655"/>
      <c r="CU25" s="655"/>
      <c r="CV25" s="655"/>
      <c r="CW25" s="655"/>
      <c r="CX25" s="655"/>
      <c r="CY25" s="656"/>
      <c r="CZ25" s="628">
        <v>15.5</v>
      </c>
      <c r="DA25" s="653"/>
      <c r="DB25" s="653"/>
      <c r="DC25" s="657"/>
      <c r="DD25" s="632">
        <v>591842</v>
      </c>
      <c r="DE25" s="655"/>
      <c r="DF25" s="655"/>
      <c r="DG25" s="655"/>
      <c r="DH25" s="655"/>
      <c r="DI25" s="655"/>
      <c r="DJ25" s="655"/>
      <c r="DK25" s="656"/>
      <c r="DL25" s="632">
        <v>590781</v>
      </c>
      <c r="DM25" s="655"/>
      <c r="DN25" s="655"/>
      <c r="DO25" s="655"/>
      <c r="DP25" s="655"/>
      <c r="DQ25" s="655"/>
      <c r="DR25" s="655"/>
      <c r="DS25" s="655"/>
      <c r="DT25" s="655"/>
      <c r="DU25" s="655"/>
      <c r="DV25" s="656"/>
      <c r="DW25" s="628">
        <v>24.3</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565</v>
      </c>
      <c r="S26" s="624"/>
      <c r="T26" s="624"/>
      <c r="U26" s="624"/>
      <c r="V26" s="624"/>
      <c r="W26" s="624"/>
      <c r="X26" s="624"/>
      <c r="Y26" s="625"/>
      <c r="Z26" s="626">
        <v>0</v>
      </c>
      <c r="AA26" s="626"/>
      <c r="AB26" s="626"/>
      <c r="AC26" s="626"/>
      <c r="AD26" s="627">
        <v>565</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391356</v>
      </c>
      <c r="CS26" s="624"/>
      <c r="CT26" s="624"/>
      <c r="CU26" s="624"/>
      <c r="CV26" s="624"/>
      <c r="CW26" s="624"/>
      <c r="CX26" s="624"/>
      <c r="CY26" s="625"/>
      <c r="CZ26" s="628">
        <v>9.6</v>
      </c>
      <c r="DA26" s="653"/>
      <c r="DB26" s="653"/>
      <c r="DC26" s="657"/>
      <c r="DD26" s="632">
        <v>350660</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87125</v>
      </c>
      <c r="S27" s="624"/>
      <c r="T27" s="624"/>
      <c r="U27" s="624"/>
      <c r="V27" s="624"/>
      <c r="W27" s="624"/>
      <c r="X27" s="624"/>
      <c r="Y27" s="625"/>
      <c r="Z27" s="626">
        <v>2</v>
      </c>
      <c r="AA27" s="626"/>
      <c r="AB27" s="626"/>
      <c r="AC27" s="626"/>
      <c r="AD27" s="627" t="s">
        <v>121</v>
      </c>
      <c r="AE27" s="627"/>
      <c r="AF27" s="627"/>
      <c r="AG27" s="627"/>
      <c r="AH27" s="627"/>
      <c r="AI27" s="627"/>
      <c r="AJ27" s="627"/>
      <c r="AK27" s="627"/>
      <c r="AL27" s="628" t="s">
        <v>121</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799391</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822146</v>
      </c>
      <c r="CS27" s="655"/>
      <c r="CT27" s="655"/>
      <c r="CU27" s="655"/>
      <c r="CV27" s="655"/>
      <c r="CW27" s="655"/>
      <c r="CX27" s="655"/>
      <c r="CY27" s="656"/>
      <c r="CZ27" s="628">
        <v>20.100000000000001</v>
      </c>
      <c r="DA27" s="653"/>
      <c r="DB27" s="653"/>
      <c r="DC27" s="657"/>
      <c r="DD27" s="632">
        <v>307410</v>
      </c>
      <c r="DE27" s="655"/>
      <c r="DF27" s="655"/>
      <c r="DG27" s="655"/>
      <c r="DH27" s="655"/>
      <c r="DI27" s="655"/>
      <c r="DJ27" s="655"/>
      <c r="DK27" s="656"/>
      <c r="DL27" s="632">
        <v>193645</v>
      </c>
      <c r="DM27" s="655"/>
      <c r="DN27" s="655"/>
      <c r="DO27" s="655"/>
      <c r="DP27" s="655"/>
      <c r="DQ27" s="655"/>
      <c r="DR27" s="655"/>
      <c r="DS27" s="655"/>
      <c r="DT27" s="655"/>
      <c r="DU27" s="655"/>
      <c r="DV27" s="656"/>
      <c r="DW27" s="628">
        <v>8</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45875</v>
      </c>
      <c r="S28" s="624"/>
      <c r="T28" s="624"/>
      <c r="U28" s="624"/>
      <c r="V28" s="624"/>
      <c r="W28" s="624"/>
      <c r="X28" s="624"/>
      <c r="Y28" s="625"/>
      <c r="Z28" s="626">
        <v>1.1000000000000001</v>
      </c>
      <c r="AA28" s="626"/>
      <c r="AB28" s="626"/>
      <c r="AC28" s="626"/>
      <c r="AD28" s="627">
        <v>1422</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319056</v>
      </c>
      <c r="CS28" s="624"/>
      <c r="CT28" s="624"/>
      <c r="CU28" s="624"/>
      <c r="CV28" s="624"/>
      <c r="CW28" s="624"/>
      <c r="CX28" s="624"/>
      <c r="CY28" s="625"/>
      <c r="CZ28" s="628">
        <v>7.8</v>
      </c>
      <c r="DA28" s="653"/>
      <c r="DB28" s="653"/>
      <c r="DC28" s="657"/>
      <c r="DD28" s="632">
        <v>281188</v>
      </c>
      <c r="DE28" s="624"/>
      <c r="DF28" s="624"/>
      <c r="DG28" s="624"/>
      <c r="DH28" s="624"/>
      <c r="DI28" s="624"/>
      <c r="DJ28" s="624"/>
      <c r="DK28" s="625"/>
      <c r="DL28" s="632">
        <v>281188</v>
      </c>
      <c r="DM28" s="624"/>
      <c r="DN28" s="624"/>
      <c r="DO28" s="624"/>
      <c r="DP28" s="624"/>
      <c r="DQ28" s="624"/>
      <c r="DR28" s="624"/>
      <c r="DS28" s="624"/>
      <c r="DT28" s="624"/>
      <c r="DU28" s="624"/>
      <c r="DV28" s="625"/>
      <c r="DW28" s="628">
        <v>11.6</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3245</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319056</v>
      </c>
      <c r="CS29" s="655"/>
      <c r="CT29" s="655"/>
      <c r="CU29" s="655"/>
      <c r="CV29" s="655"/>
      <c r="CW29" s="655"/>
      <c r="CX29" s="655"/>
      <c r="CY29" s="656"/>
      <c r="CZ29" s="628">
        <v>7.8</v>
      </c>
      <c r="DA29" s="653"/>
      <c r="DB29" s="653"/>
      <c r="DC29" s="657"/>
      <c r="DD29" s="632">
        <v>281188</v>
      </c>
      <c r="DE29" s="655"/>
      <c r="DF29" s="655"/>
      <c r="DG29" s="655"/>
      <c r="DH29" s="655"/>
      <c r="DI29" s="655"/>
      <c r="DJ29" s="655"/>
      <c r="DK29" s="656"/>
      <c r="DL29" s="632">
        <v>281188</v>
      </c>
      <c r="DM29" s="655"/>
      <c r="DN29" s="655"/>
      <c r="DO29" s="655"/>
      <c r="DP29" s="655"/>
      <c r="DQ29" s="655"/>
      <c r="DR29" s="655"/>
      <c r="DS29" s="655"/>
      <c r="DT29" s="655"/>
      <c r="DU29" s="655"/>
      <c r="DV29" s="656"/>
      <c r="DW29" s="628">
        <v>11.6</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715090</v>
      </c>
      <c r="S30" s="624"/>
      <c r="T30" s="624"/>
      <c r="U30" s="624"/>
      <c r="V30" s="624"/>
      <c r="W30" s="624"/>
      <c r="X30" s="624"/>
      <c r="Y30" s="625"/>
      <c r="Z30" s="626">
        <v>16.399999999999999</v>
      </c>
      <c r="AA30" s="626"/>
      <c r="AB30" s="626"/>
      <c r="AC30" s="626"/>
      <c r="AD30" s="627" t="s">
        <v>121</v>
      </c>
      <c r="AE30" s="627"/>
      <c r="AF30" s="627"/>
      <c r="AG30" s="627"/>
      <c r="AH30" s="627"/>
      <c r="AI30" s="627"/>
      <c r="AJ30" s="627"/>
      <c r="AK30" s="627"/>
      <c r="AL30" s="628" t="s">
        <v>121</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307989</v>
      </c>
      <c r="CS30" s="624"/>
      <c r="CT30" s="624"/>
      <c r="CU30" s="624"/>
      <c r="CV30" s="624"/>
      <c r="CW30" s="624"/>
      <c r="CX30" s="624"/>
      <c r="CY30" s="625"/>
      <c r="CZ30" s="628">
        <v>7.5</v>
      </c>
      <c r="DA30" s="653"/>
      <c r="DB30" s="653"/>
      <c r="DC30" s="657"/>
      <c r="DD30" s="632">
        <v>274480</v>
      </c>
      <c r="DE30" s="624"/>
      <c r="DF30" s="624"/>
      <c r="DG30" s="624"/>
      <c r="DH30" s="624"/>
      <c r="DI30" s="624"/>
      <c r="DJ30" s="624"/>
      <c r="DK30" s="625"/>
      <c r="DL30" s="632">
        <v>274480</v>
      </c>
      <c r="DM30" s="624"/>
      <c r="DN30" s="624"/>
      <c r="DO30" s="624"/>
      <c r="DP30" s="624"/>
      <c r="DQ30" s="624"/>
      <c r="DR30" s="624"/>
      <c r="DS30" s="624"/>
      <c r="DT30" s="624"/>
      <c r="DU30" s="624"/>
      <c r="DV30" s="625"/>
      <c r="DW30" s="628">
        <v>11.3</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99.5</v>
      </c>
      <c r="BH31" s="667"/>
      <c r="BI31" s="667"/>
      <c r="BJ31" s="667"/>
      <c r="BK31" s="667"/>
      <c r="BL31" s="667"/>
      <c r="BM31" s="618">
        <v>95.9</v>
      </c>
      <c r="BN31" s="667"/>
      <c r="BO31" s="667"/>
      <c r="BP31" s="667"/>
      <c r="BQ31" s="668"/>
      <c r="BR31" s="679">
        <v>99.4</v>
      </c>
      <c r="BS31" s="667"/>
      <c r="BT31" s="667"/>
      <c r="BU31" s="667"/>
      <c r="BV31" s="667"/>
      <c r="BW31" s="667"/>
      <c r="BX31" s="618">
        <v>95.9</v>
      </c>
      <c r="BY31" s="667"/>
      <c r="BZ31" s="667"/>
      <c r="CA31" s="667"/>
      <c r="CB31" s="668"/>
      <c r="CD31" s="661"/>
      <c r="CE31" s="662"/>
      <c r="CF31" s="620" t="s">
        <v>301</v>
      </c>
      <c r="CG31" s="621"/>
      <c r="CH31" s="621"/>
      <c r="CI31" s="621"/>
      <c r="CJ31" s="621"/>
      <c r="CK31" s="621"/>
      <c r="CL31" s="621"/>
      <c r="CM31" s="621"/>
      <c r="CN31" s="621"/>
      <c r="CO31" s="621"/>
      <c r="CP31" s="621"/>
      <c r="CQ31" s="622"/>
      <c r="CR31" s="623">
        <v>11067</v>
      </c>
      <c r="CS31" s="655"/>
      <c r="CT31" s="655"/>
      <c r="CU31" s="655"/>
      <c r="CV31" s="655"/>
      <c r="CW31" s="655"/>
      <c r="CX31" s="655"/>
      <c r="CY31" s="656"/>
      <c r="CZ31" s="628">
        <v>0.3</v>
      </c>
      <c r="DA31" s="653"/>
      <c r="DB31" s="653"/>
      <c r="DC31" s="657"/>
      <c r="DD31" s="632">
        <v>6708</v>
      </c>
      <c r="DE31" s="655"/>
      <c r="DF31" s="655"/>
      <c r="DG31" s="655"/>
      <c r="DH31" s="655"/>
      <c r="DI31" s="655"/>
      <c r="DJ31" s="655"/>
      <c r="DK31" s="656"/>
      <c r="DL31" s="632">
        <v>6708</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223934</v>
      </c>
      <c r="S32" s="624"/>
      <c r="T32" s="624"/>
      <c r="U32" s="624"/>
      <c r="V32" s="624"/>
      <c r="W32" s="624"/>
      <c r="X32" s="624"/>
      <c r="Y32" s="625"/>
      <c r="Z32" s="626">
        <v>5.0999999999999996</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303</v>
      </c>
      <c r="AX32" s="620" t="s">
        <v>304</v>
      </c>
      <c r="AY32" s="621"/>
      <c r="AZ32" s="621"/>
      <c r="BA32" s="621"/>
      <c r="BB32" s="621"/>
      <c r="BC32" s="621"/>
      <c r="BD32" s="621"/>
      <c r="BE32" s="621"/>
      <c r="BF32" s="622"/>
      <c r="BG32" s="680">
        <v>99.6</v>
      </c>
      <c r="BH32" s="655"/>
      <c r="BI32" s="655"/>
      <c r="BJ32" s="655"/>
      <c r="BK32" s="655"/>
      <c r="BL32" s="655"/>
      <c r="BM32" s="629">
        <v>98.2</v>
      </c>
      <c r="BN32" s="655"/>
      <c r="BO32" s="655"/>
      <c r="BP32" s="655"/>
      <c r="BQ32" s="678"/>
      <c r="BR32" s="680">
        <v>99.1</v>
      </c>
      <c r="BS32" s="655"/>
      <c r="BT32" s="655"/>
      <c r="BU32" s="655"/>
      <c r="BV32" s="655"/>
      <c r="BW32" s="655"/>
      <c r="BX32" s="629">
        <v>97.9</v>
      </c>
      <c r="BY32" s="655"/>
      <c r="BZ32" s="655"/>
      <c r="CA32" s="655"/>
      <c r="CB32" s="678"/>
      <c r="CD32" s="663"/>
      <c r="CE32" s="664"/>
      <c r="CF32" s="620" t="s">
        <v>305</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7"/>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57281</v>
      </c>
      <c r="S33" s="624"/>
      <c r="T33" s="624"/>
      <c r="U33" s="624"/>
      <c r="V33" s="624"/>
      <c r="W33" s="624"/>
      <c r="X33" s="624"/>
      <c r="Y33" s="625"/>
      <c r="Z33" s="626">
        <v>1.3</v>
      </c>
      <c r="AA33" s="626"/>
      <c r="AB33" s="626"/>
      <c r="AC33" s="626"/>
      <c r="AD33" s="627">
        <v>1460</v>
      </c>
      <c r="AE33" s="627"/>
      <c r="AF33" s="627"/>
      <c r="AG33" s="627"/>
      <c r="AH33" s="627"/>
      <c r="AI33" s="627"/>
      <c r="AJ33" s="627"/>
      <c r="AK33" s="627"/>
      <c r="AL33" s="628">
        <v>0.1</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99.3</v>
      </c>
      <c r="BH33" s="682"/>
      <c r="BI33" s="682"/>
      <c r="BJ33" s="682"/>
      <c r="BK33" s="682"/>
      <c r="BL33" s="682"/>
      <c r="BM33" s="683">
        <v>93.3</v>
      </c>
      <c r="BN33" s="682"/>
      <c r="BO33" s="682"/>
      <c r="BP33" s="682"/>
      <c r="BQ33" s="684"/>
      <c r="BR33" s="681">
        <v>99.5</v>
      </c>
      <c r="BS33" s="682"/>
      <c r="BT33" s="682"/>
      <c r="BU33" s="682"/>
      <c r="BV33" s="682"/>
      <c r="BW33" s="682"/>
      <c r="BX33" s="683">
        <v>93.7</v>
      </c>
      <c r="BY33" s="682"/>
      <c r="BZ33" s="682"/>
      <c r="CA33" s="682"/>
      <c r="CB33" s="684"/>
      <c r="CD33" s="620" t="s">
        <v>308</v>
      </c>
      <c r="CE33" s="621"/>
      <c r="CF33" s="621"/>
      <c r="CG33" s="621"/>
      <c r="CH33" s="621"/>
      <c r="CI33" s="621"/>
      <c r="CJ33" s="621"/>
      <c r="CK33" s="621"/>
      <c r="CL33" s="621"/>
      <c r="CM33" s="621"/>
      <c r="CN33" s="621"/>
      <c r="CO33" s="621"/>
      <c r="CP33" s="621"/>
      <c r="CQ33" s="622"/>
      <c r="CR33" s="623">
        <v>1951993</v>
      </c>
      <c r="CS33" s="655"/>
      <c r="CT33" s="655"/>
      <c r="CU33" s="655"/>
      <c r="CV33" s="655"/>
      <c r="CW33" s="655"/>
      <c r="CX33" s="655"/>
      <c r="CY33" s="656"/>
      <c r="CZ33" s="628">
        <v>47.7</v>
      </c>
      <c r="DA33" s="653"/>
      <c r="DB33" s="653"/>
      <c r="DC33" s="657"/>
      <c r="DD33" s="632">
        <v>1551761</v>
      </c>
      <c r="DE33" s="655"/>
      <c r="DF33" s="655"/>
      <c r="DG33" s="655"/>
      <c r="DH33" s="655"/>
      <c r="DI33" s="655"/>
      <c r="DJ33" s="655"/>
      <c r="DK33" s="656"/>
      <c r="DL33" s="632">
        <v>1025672</v>
      </c>
      <c r="DM33" s="655"/>
      <c r="DN33" s="655"/>
      <c r="DO33" s="655"/>
      <c r="DP33" s="655"/>
      <c r="DQ33" s="655"/>
      <c r="DR33" s="655"/>
      <c r="DS33" s="655"/>
      <c r="DT33" s="655"/>
      <c r="DU33" s="655"/>
      <c r="DV33" s="656"/>
      <c r="DW33" s="628">
        <v>42.2</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44393</v>
      </c>
      <c r="S34" s="624"/>
      <c r="T34" s="624"/>
      <c r="U34" s="624"/>
      <c r="V34" s="624"/>
      <c r="W34" s="624"/>
      <c r="X34" s="624"/>
      <c r="Y34" s="625"/>
      <c r="Z34" s="626">
        <v>1</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554759</v>
      </c>
      <c r="CS34" s="624"/>
      <c r="CT34" s="624"/>
      <c r="CU34" s="624"/>
      <c r="CV34" s="624"/>
      <c r="CW34" s="624"/>
      <c r="CX34" s="624"/>
      <c r="CY34" s="625"/>
      <c r="CZ34" s="628">
        <v>13.6</v>
      </c>
      <c r="DA34" s="653"/>
      <c r="DB34" s="653"/>
      <c r="DC34" s="657"/>
      <c r="DD34" s="632">
        <v>406391</v>
      </c>
      <c r="DE34" s="624"/>
      <c r="DF34" s="624"/>
      <c r="DG34" s="624"/>
      <c r="DH34" s="624"/>
      <c r="DI34" s="624"/>
      <c r="DJ34" s="624"/>
      <c r="DK34" s="625"/>
      <c r="DL34" s="632">
        <v>355331</v>
      </c>
      <c r="DM34" s="624"/>
      <c r="DN34" s="624"/>
      <c r="DO34" s="624"/>
      <c r="DP34" s="624"/>
      <c r="DQ34" s="624"/>
      <c r="DR34" s="624"/>
      <c r="DS34" s="624"/>
      <c r="DT34" s="624"/>
      <c r="DU34" s="624"/>
      <c r="DV34" s="625"/>
      <c r="DW34" s="628">
        <v>14.6</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351296</v>
      </c>
      <c r="S35" s="624"/>
      <c r="T35" s="624"/>
      <c r="U35" s="624"/>
      <c r="V35" s="624"/>
      <c r="W35" s="624"/>
      <c r="X35" s="624"/>
      <c r="Y35" s="625"/>
      <c r="Z35" s="626">
        <v>8.1</v>
      </c>
      <c r="AA35" s="626"/>
      <c r="AB35" s="626"/>
      <c r="AC35" s="626"/>
      <c r="AD35" s="627" t="s">
        <v>121</v>
      </c>
      <c r="AE35" s="627"/>
      <c r="AF35" s="627"/>
      <c r="AG35" s="627"/>
      <c r="AH35" s="627"/>
      <c r="AI35" s="627"/>
      <c r="AJ35" s="627"/>
      <c r="AK35" s="627"/>
      <c r="AL35" s="628" t="s">
        <v>121</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8422</v>
      </c>
      <c r="CS35" s="655"/>
      <c r="CT35" s="655"/>
      <c r="CU35" s="655"/>
      <c r="CV35" s="655"/>
      <c r="CW35" s="655"/>
      <c r="CX35" s="655"/>
      <c r="CY35" s="656"/>
      <c r="CZ35" s="628">
        <v>0.2</v>
      </c>
      <c r="DA35" s="653"/>
      <c r="DB35" s="653"/>
      <c r="DC35" s="657"/>
      <c r="DD35" s="632">
        <v>5011</v>
      </c>
      <c r="DE35" s="655"/>
      <c r="DF35" s="655"/>
      <c r="DG35" s="655"/>
      <c r="DH35" s="655"/>
      <c r="DI35" s="655"/>
      <c r="DJ35" s="655"/>
      <c r="DK35" s="656"/>
      <c r="DL35" s="632">
        <v>5011</v>
      </c>
      <c r="DM35" s="655"/>
      <c r="DN35" s="655"/>
      <c r="DO35" s="655"/>
      <c r="DP35" s="655"/>
      <c r="DQ35" s="655"/>
      <c r="DR35" s="655"/>
      <c r="DS35" s="655"/>
      <c r="DT35" s="655"/>
      <c r="DU35" s="655"/>
      <c r="DV35" s="656"/>
      <c r="DW35" s="628">
        <v>0.2</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171440</v>
      </c>
      <c r="S36" s="624"/>
      <c r="T36" s="624"/>
      <c r="U36" s="624"/>
      <c r="V36" s="624"/>
      <c r="W36" s="624"/>
      <c r="X36" s="624"/>
      <c r="Y36" s="625"/>
      <c r="Z36" s="626">
        <v>3.9</v>
      </c>
      <c r="AA36" s="626"/>
      <c r="AB36" s="626"/>
      <c r="AC36" s="626"/>
      <c r="AD36" s="627" t="s">
        <v>121</v>
      </c>
      <c r="AE36" s="627"/>
      <c r="AF36" s="627"/>
      <c r="AG36" s="627"/>
      <c r="AH36" s="627"/>
      <c r="AI36" s="627"/>
      <c r="AJ36" s="627"/>
      <c r="AK36" s="627"/>
      <c r="AL36" s="628" t="s">
        <v>121</v>
      </c>
      <c r="AM36" s="629"/>
      <c r="AN36" s="629"/>
      <c r="AO36" s="630"/>
      <c r="AP36" s="222"/>
      <c r="AQ36" s="689" t="s">
        <v>316</v>
      </c>
      <c r="AR36" s="690"/>
      <c r="AS36" s="690"/>
      <c r="AT36" s="690"/>
      <c r="AU36" s="690"/>
      <c r="AV36" s="690"/>
      <c r="AW36" s="690"/>
      <c r="AX36" s="690"/>
      <c r="AY36" s="691"/>
      <c r="AZ36" s="612">
        <v>450465</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21798</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709237</v>
      </c>
      <c r="CS36" s="624"/>
      <c r="CT36" s="624"/>
      <c r="CU36" s="624"/>
      <c r="CV36" s="624"/>
      <c r="CW36" s="624"/>
      <c r="CX36" s="624"/>
      <c r="CY36" s="625"/>
      <c r="CZ36" s="628">
        <v>17.3</v>
      </c>
      <c r="DA36" s="653"/>
      <c r="DB36" s="653"/>
      <c r="DC36" s="657"/>
      <c r="DD36" s="632">
        <v>542141</v>
      </c>
      <c r="DE36" s="624"/>
      <c r="DF36" s="624"/>
      <c r="DG36" s="624"/>
      <c r="DH36" s="624"/>
      <c r="DI36" s="624"/>
      <c r="DJ36" s="624"/>
      <c r="DK36" s="625"/>
      <c r="DL36" s="632">
        <v>428323</v>
      </c>
      <c r="DM36" s="624"/>
      <c r="DN36" s="624"/>
      <c r="DO36" s="624"/>
      <c r="DP36" s="624"/>
      <c r="DQ36" s="624"/>
      <c r="DR36" s="624"/>
      <c r="DS36" s="624"/>
      <c r="DT36" s="624"/>
      <c r="DU36" s="624"/>
      <c r="DV36" s="625"/>
      <c r="DW36" s="628">
        <v>17.600000000000001</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24162</v>
      </c>
      <c r="S37" s="624"/>
      <c r="T37" s="624"/>
      <c r="U37" s="624"/>
      <c r="V37" s="624"/>
      <c r="W37" s="624"/>
      <c r="X37" s="624"/>
      <c r="Y37" s="625"/>
      <c r="Z37" s="626">
        <v>0.6</v>
      </c>
      <c r="AA37" s="626"/>
      <c r="AB37" s="626"/>
      <c r="AC37" s="626"/>
      <c r="AD37" s="627">
        <v>6</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153000</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12717</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311140</v>
      </c>
      <c r="CS37" s="655"/>
      <c r="CT37" s="655"/>
      <c r="CU37" s="655"/>
      <c r="CV37" s="655"/>
      <c r="CW37" s="655"/>
      <c r="CX37" s="655"/>
      <c r="CY37" s="656"/>
      <c r="CZ37" s="628">
        <v>7.6</v>
      </c>
      <c r="DA37" s="653"/>
      <c r="DB37" s="653"/>
      <c r="DC37" s="657"/>
      <c r="DD37" s="632">
        <v>310942</v>
      </c>
      <c r="DE37" s="655"/>
      <c r="DF37" s="655"/>
      <c r="DG37" s="655"/>
      <c r="DH37" s="655"/>
      <c r="DI37" s="655"/>
      <c r="DJ37" s="655"/>
      <c r="DK37" s="656"/>
      <c r="DL37" s="632">
        <v>310942</v>
      </c>
      <c r="DM37" s="655"/>
      <c r="DN37" s="655"/>
      <c r="DO37" s="655"/>
      <c r="DP37" s="655"/>
      <c r="DQ37" s="655"/>
      <c r="DR37" s="655"/>
      <c r="DS37" s="655"/>
      <c r="DT37" s="655"/>
      <c r="DU37" s="655"/>
      <c r="DV37" s="656"/>
      <c r="DW37" s="628">
        <v>12.8</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111582</v>
      </c>
      <c r="S38" s="624"/>
      <c r="T38" s="624"/>
      <c r="U38" s="624"/>
      <c r="V38" s="624"/>
      <c r="W38" s="624"/>
      <c r="X38" s="624"/>
      <c r="Y38" s="625"/>
      <c r="Z38" s="626">
        <v>2.6</v>
      </c>
      <c r="AA38" s="626"/>
      <c r="AB38" s="626"/>
      <c r="AC38" s="626"/>
      <c r="AD38" s="627" t="s">
        <v>121</v>
      </c>
      <c r="AE38" s="627"/>
      <c r="AF38" s="627"/>
      <c r="AG38" s="627"/>
      <c r="AH38" s="627"/>
      <c r="AI38" s="627"/>
      <c r="AJ38" s="627"/>
      <c r="AK38" s="627"/>
      <c r="AL38" s="628" t="s">
        <v>121</v>
      </c>
      <c r="AM38" s="629"/>
      <c r="AN38" s="629"/>
      <c r="AO38" s="630"/>
      <c r="AQ38" s="686" t="s">
        <v>324</v>
      </c>
      <c r="AR38" s="687"/>
      <c r="AS38" s="687"/>
      <c r="AT38" s="687"/>
      <c r="AU38" s="687"/>
      <c r="AV38" s="687"/>
      <c r="AW38" s="687"/>
      <c r="AX38" s="687"/>
      <c r="AY38" s="688"/>
      <c r="AZ38" s="623">
        <v>7090</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802</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290375</v>
      </c>
      <c r="CS38" s="624"/>
      <c r="CT38" s="624"/>
      <c r="CU38" s="624"/>
      <c r="CV38" s="624"/>
      <c r="CW38" s="624"/>
      <c r="CX38" s="624"/>
      <c r="CY38" s="625"/>
      <c r="CZ38" s="628">
        <v>7.1</v>
      </c>
      <c r="DA38" s="653"/>
      <c r="DB38" s="653"/>
      <c r="DC38" s="657"/>
      <c r="DD38" s="632">
        <v>239609</v>
      </c>
      <c r="DE38" s="624"/>
      <c r="DF38" s="624"/>
      <c r="DG38" s="624"/>
      <c r="DH38" s="624"/>
      <c r="DI38" s="624"/>
      <c r="DJ38" s="624"/>
      <c r="DK38" s="625"/>
      <c r="DL38" s="632">
        <v>228672</v>
      </c>
      <c r="DM38" s="624"/>
      <c r="DN38" s="624"/>
      <c r="DO38" s="624"/>
      <c r="DP38" s="624"/>
      <c r="DQ38" s="624"/>
      <c r="DR38" s="624"/>
      <c r="DS38" s="624"/>
      <c r="DT38" s="624"/>
      <c r="DU38" s="624"/>
      <c r="DV38" s="625"/>
      <c r="DW38" s="628">
        <v>9.4</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328</v>
      </c>
      <c r="AR39" s="687"/>
      <c r="AS39" s="687"/>
      <c r="AT39" s="687"/>
      <c r="AU39" s="687"/>
      <c r="AV39" s="687"/>
      <c r="AW39" s="687"/>
      <c r="AX39" s="687"/>
      <c r="AY39" s="688"/>
      <c r="AZ39" s="623" t="s">
        <v>121</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1200</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377518</v>
      </c>
      <c r="CS39" s="655"/>
      <c r="CT39" s="655"/>
      <c r="CU39" s="655"/>
      <c r="CV39" s="655"/>
      <c r="CW39" s="655"/>
      <c r="CX39" s="655"/>
      <c r="CY39" s="656"/>
      <c r="CZ39" s="628">
        <v>9.1999999999999993</v>
      </c>
      <c r="DA39" s="653"/>
      <c r="DB39" s="653"/>
      <c r="DC39" s="657"/>
      <c r="DD39" s="632">
        <v>350274</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14582</v>
      </c>
      <c r="S40" s="624"/>
      <c r="T40" s="624"/>
      <c r="U40" s="624"/>
      <c r="V40" s="624"/>
      <c r="W40" s="624"/>
      <c r="X40" s="624"/>
      <c r="Y40" s="625"/>
      <c r="Z40" s="626">
        <v>0.3</v>
      </c>
      <c r="AA40" s="626"/>
      <c r="AB40" s="626"/>
      <c r="AC40" s="626"/>
      <c r="AD40" s="627" t="s">
        <v>121</v>
      </c>
      <c r="AE40" s="627"/>
      <c r="AF40" s="627"/>
      <c r="AG40" s="627"/>
      <c r="AH40" s="627"/>
      <c r="AI40" s="627"/>
      <c r="AJ40" s="627"/>
      <c r="AK40" s="627"/>
      <c r="AL40" s="628" t="s">
        <v>121</v>
      </c>
      <c r="AM40" s="629"/>
      <c r="AN40" s="629"/>
      <c r="AO40" s="630"/>
      <c r="AQ40" s="686" t="s">
        <v>332</v>
      </c>
      <c r="AR40" s="687"/>
      <c r="AS40" s="687"/>
      <c r="AT40" s="687"/>
      <c r="AU40" s="687"/>
      <c r="AV40" s="687"/>
      <c r="AW40" s="687"/>
      <c r="AX40" s="687"/>
      <c r="AY40" s="688"/>
      <c r="AZ40" s="623" t="s">
        <v>121</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88</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11682</v>
      </c>
      <c r="CS40" s="624"/>
      <c r="CT40" s="624"/>
      <c r="CU40" s="624"/>
      <c r="CV40" s="624"/>
      <c r="CW40" s="624"/>
      <c r="CX40" s="624"/>
      <c r="CY40" s="625"/>
      <c r="CZ40" s="628">
        <v>0.3</v>
      </c>
      <c r="DA40" s="653"/>
      <c r="DB40" s="653"/>
      <c r="DC40" s="657"/>
      <c r="DD40" s="632">
        <v>8335</v>
      </c>
      <c r="DE40" s="624"/>
      <c r="DF40" s="624"/>
      <c r="DG40" s="624"/>
      <c r="DH40" s="624"/>
      <c r="DI40" s="624"/>
      <c r="DJ40" s="624"/>
      <c r="DK40" s="625"/>
      <c r="DL40" s="632">
        <v>8335</v>
      </c>
      <c r="DM40" s="624"/>
      <c r="DN40" s="624"/>
      <c r="DO40" s="624"/>
      <c r="DP40" s="624"/>
      <c r="DQ40" s="624"/>
      <c r="DR40" s="624"/>
      <c r="DS40" s="624"/>
      <c r="DT40" s="624"/>
      <c r="DU40" s="624"/>
      <c r="DV40" s="625"/>
      <c r="DW40" s="628">
        <v>0.3</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4348275</v>
      </c>
      <c r="S41" s="696"/>
      <c r="T41" s="696"/>
      <c r="U41" s="696"/>
      <c r="V41" s="696"/>
      <c r="W41" s="696"/>
      <c r="X41" s="696"/>
      <c r="Y41" s="700"/>
      <c r="Z41" s="701">
        <v>100</v>
      </c>
      <c r="AA41" s="701"/>
      <c r="AB41" s="701"/>
      <c r="AC41" s="701"/>
      <c r="AD41" s="702">
        <v>2413489</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50217</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121</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240158</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420</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364137</v>
      </c>
      <c r="CS42" s="655"/>
      <c r="CT42" s="655"/>
      <c r="CU42" s="655"/>
      <c r="CV42" s="655"/>
      <c r="CW42" s="655"/>
      <c r="CX42" s="655"/>
      <c r="CY42" s="656"/>
      <c r="CZ42" s="628">
        <v>8.9</v>
      </c>
      <c r="DA42" s="653"/>
      <c r="DB42" s="653"/>
      <c r="DC42" s="657"/>
      <c r="DD42" s="632">
        <v>136276</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16355</v>
      </c>
      <c r="CS43" s="655"/>
      <c r="CT43" s="655"/>
      <c r="CU43" s="655"/>
      <c r="CV43" s="655"/>
      <c r="CW43" s="655"/>
      <c r="CX43" s="655"/>
      <c r="CY43" s="656"/>
      <c r="CZ43" s="628">
        <v>0.4</v>
      </c>
      <c r="DA43" s="653"/>
      <c r="DB43" s="653"/>
      <c r="DC43" s="657"/>
      <c r="DD43" s="632">
        <v>16355</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362020</v>
      </c>
      <c r="CS44" s="624"/>
      <c r="CT44" s="624"/>
      <c r="CU44" s="624"/>
      <c r="CV44" s="624"/>
      <c r="CW44" s="624"/>
      <c r="CX44" s="624"/>
      <c r="CY44" s="625"/>
      <c r="CZ44" s="628">
        <v>8.8000000000000007</v>
      </c>
      <c r="DA44" s="629"/>
      <c r="DB44" s="629"/>
      <c r="DC44" s="635"/>
      <c r="DD44" s="632">
        <v>136010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262781</v>
      </c>
      <c r="CS45" s="655"/>
      <c r="CT45" s="655"/>
      <c r="CU45" s="655"/>
      <c r="CV45" s="655"/>
      <c r="CW45" s="655"/>
      <c r="CX45" s="655"/>
      <c r="CY45" s="656"/>
      <c r="CZ45" s="628">
        <v>6.4</v>
      </c>
      <c r="DA45" s="653"/>
      <c r="DB45" s="653"/>
      <c r="DC45" s="657"/>
      <c r="DD45" s="632">
        <v>53351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94239</v>
      </c>
      <c r="CS46" s="624"/>
      <c r="CT46" s="624"/>
      <c r="CU46" s="624"/>
      <c r="CV46" s="624"/>
      <c r="CW46" s="624"/>
      <c r="CX46" s="624"/>
      <c r="CY46" s="625"/>
      <c r="CZ46" s="628">
        <v>2.2999999999999998</v>
      </c>
      <c r="DA46" s="629"/>
      <c r="DB46" s="629"/>
      <c r="DC46" s="635"/>
      <c r="DD46" s="632">
        <v>82159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v>2117</v>
      </c>
      <c r="CS47" s="655"/>
      <c r="CT47" s="655"/>
      <c r="CU47" s="655"/>
      <c r="CV47" s="655"/>
      <c r="CW47" s="655"/>
      <c r="CX47" s="655"/>
      <c r="CY47" s="656"/>
      <c r="CZ47" s="628">
        <v>0.1</v>
      </c>
      <c r="DA47" s="653"/>
      <c r="DB47" s="653"/>
      <c r="DC47" s="657"/>
      <c r="DD47" s="632">
        <v>266</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4093660</v>
      </c>
      <c r="CS49" s="682"/>
      <c r="CT49" s="682"/>
      <c r="CU49" s="682"/>
      <c r="CV49" s="682"/>
      <c r="CW49" s="682"/>
      <c r="CX49" s="682"/>
      <c r="CY49" s="711"/>
      <c r="CZ49" s="703">
        <v>100</v>
      </c>
      <c r="DA49" s="712"/>
      <c r="DB49" s="712"/>
      <c r="DC49" s="713"/>
      <c r="DD49" s="714">
        <v>2868477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6+8/XZoQKV+91bWxUK1ZhvE1siAIojSc0xgvo8vftiXzQKZ7gpS0HhbGn7IZ3DJgwr0BdsrzFO6p7oNagETiQg==" saltValue="RVzHwAMw8DMSo0RnfQwJY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4331</v>
      </c>
      <c r="R7" s="753"/>
      <c r="S7" s="753"/>
      <c r="T7" s="753"/>
      <c r="U7" s="753"/>
      <c r="V7" s="753">
        <v>4076</v>
      </c>
      <c r="W7" s="753"/>
      <c r="X7" s="753"/>
      <c r="Y7" s="753"/>
      <c r="Z7" s="753"/>
      <c r="AA7" s="753">
        <v>255</v>
      </c>
      <c r="AB7" s="753"/>
      <c r="AC7" s="753"/>
      <c r="AD7" s="753"/>
      <c r="AE7" s="754"/>
      <c r="AF7" s="755">
        <v>245</v>
      </c>
      <c r="AG7" s="756"/>
      <c r="AH7" s="756"/>
      <c r="AI7" s="756"/>
      <c r="AJ7" s="757"/>
      <c r="AK7" s="758">
        <v>351</v>
      </c>
      <c r="AL7" s="759"/>
      <c r="AM7" s="759"/>
      <c r="AN7" s="759"/>
      <c r="AO7" s="759"/>
      <c r="AP7" s="759">
        <v>3192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578</v>
      </c>
      <c r="BS7" s="746" t="s">
        <v>547</v>
      </c>
      <c r="BT7" s="747"/>
      <c r="BU7" s="747"/>
      <c r="BV7" s="747"/>
      <c r="BW7" s="747"/>
      <c r="BX7" s="747"/>
      <c r="BY7" s="747"/>
      <c r="BZ7" s="747"/>
      <c r="CA7" s="747"/>
      <c r="CB7" s="747"/>
      <c r="CC7" s="747"/>
      <c r="CD7" s="747"/>
      <c r="CE7" s="747"/>
      <c r="CF7" s="747"/>
      <c r="CG7" s="762"/>
      <c r="CH7" s="743">
        <v>0</v>
      </c>
      <c r="CI7" s="744"/>
      <c r="CJ7" s="744"/>
      <c r="CK7" s="744"/>
      <c r="CL7" s="745"/>
      <c r="CM7" s="743">
        <v>11</v>
      </c>
      <c r="CN7" s="744"/>
      <c r="CO7" s="744"/>
      <c r="CP7" s="744"/>
      <c r="CQ7" s="745"/>
      <c r="CR7" s="743">
        <v>5</v>
      </c>
      <c r="CS7" s="744"/>
      <c r="CT7" s="744"/>
      <c r="CU7" s="744"/>
      <c r="CV7" s="745"/>
      <c r="CW7" s="743" t="s">
        <v>552</v>
      </c>
      <c r="CX7" s="744"/>
      <c r="CY7" s="744"/>
      <c r="CZ7" s="744"/>
      <c r="DA7" s="745"/>
      <c r="DB7" s="743" t="s">
        <v>552</v>
      </c>
      <c r="DC7" s="744"/>
      <c r="DD7" s="744"/>
      <c r="DE7" s="744"/>
      <c r="DF7" s="745"/>
      <c r="DG7" s="743" t="s">
        <v>552</v>
      </c>
      <c r="DH7" s="744"/>
      <c r="DI7" s="744"/>
      <c r="DJ7" s="744"/>
      <c r="DK7" s="745"/>
      <c r="DL7" s="743" t="s">
        <v>552</v>
      </c>
      <c r="DM7" s="744"/>
      <c r="DN7" s="744"/>
      <c r="DO7" s="744"/>
      <c r="DP7" s="745"/>
      <c r="DQ7" s="743" t="s">
        <v>551</v>
      </c>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v>18</v>
      </c>
      <c r="R8" s="784"/>
      <c r="S8" s="784"/>
      <c r="T8" s="784"/>
      <c r="U8" s="784"/>
      <c r="V8" s="784">
        <v>18</v>
      </c>
      <c r="W8" s="784"/>
      <c r="X8" s="784"/>
      <c r="Y8" s="784"/>
      <c r="Z8" s="784"/>
      <c r="AA8" s="784">
        <v>0</v>
      </c>
      <c r="AB8" s="784"/>
      <c r="AC8" s="784"/>
      <c r="AD8" s="784"/>
      <c r="AE8" s="785"/>
      <c r="AF8" s="786">
        <v>0</v>
      </c>
      <c r="AG8" s="787"/>
      <c r="AH8" s="787"/>
      <c r="AI8" s="787"/>
      <c r="AJ8" s="788"/>
      <c r="AK8" s="769" t="s">
        <v>546</v>
      </c>
      <c r="AL8" s="770"/>
      <c r="AM8" s="770"/>
      <c r="AN8" s="770"/>
      <c r="AO8" s="770"/>
      <c r="AP8" s="770" t="s">
        <v>546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578</v>
      </c>
      <c r="BS8" s="773" t="s">
        <v>548</v>
      </c>
      <c r="BT8" s="774"/>
      <c r="BU8" s="774"/>
      <c r="BV8" s="774"/>
      <c r="BW8" s="774"/>
      <c r="BX8" s="774"/>
      <c r="BY8" s="774"/>
      <c r="BZ8" s="774"/>
      <c r="CA8" s="774"/>
      <c r="CB8" s="774"/>
      <c r="CC8" s="774"/>
      <c r="CD8" s="774"/>
      <c r="CE8" s="774"/>
      <c r="CF8" s="774"/>
      <c r="CG8" s="775"/>
      <c r="CH8" s="776">
        <v>2</v>
      </c>
      <c r="CI8" s="777"/>
      <c r="CJ8" s="777"/>
      <c r="CK8" s="777"/>
      <c r="CL8" s="778"/>
      <c r="CM8" s="776">
        <v>6</v>
      </c>
      <c r="CN8" s="777"/>
      <c r="CO8" s="777"/>
      <c r="CP8" s="777"/>
      <c r="CQ8" s="778"/>
      <c r="CR8" s="776">
        <v>10</v>
      </c>
      <c r="CS8" s="777"/>
      <c r="CT8" s="777"/>
      <c r="CU8" s="777"/>
      <c r="CV8" s="778"/>
      <c r="CW8" s="776">
        <v>3</v>
      </c>
      <c r="CX8" s="777"/>
      <c r="CY8" s="777"/>
      <c r="CZ8" s="777"/>
      <c r="DA8" s="778"/>
      <c r="DB8" s="776" t="s">
        <v>552</v>
      </c>
      <c r="DC8" s="777"/>
      <c r="DD8" s="777"/>
      <c r="DE8" s="777"/>
      <c r="DF8" s="778"/>
      <c r="DG8" s="776" t="s">
        <v>552</v>
      </c>
      <c r="DH8" s="777"/>
      <c r="DI8" s="777"/>
      <c r="DJ8" s="777"/>
      <c r="DK8" s="778"/>
      <c r="DL8" s="776" t="s">
        <v>552</v>
      </c>
      <c r="DM8" s="777"/>
      <c r="DN8" s="777"/>
      <c r="DO8" s="777"/>
      <c r="DP8" s="778"/>
      <c r="DQ8" s="776" t="s">
        <v>551</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4348</v>
      </c>
      <c r="R23" s="793"/>
      <c r="S23" s="793"/>
      <c r="T23" s="793"/>
      <c r="U23" s="793"/>
      <c r="V23" s="793">
        <v>4094</v>
      </c>
      <c r="W23" s="793"/>
      <c r="X23" s="793"/>
      <c r="Y23" s="793"/>
      <c r="Z23" s="793"/>
      <c r="AA23" s="793">
        <v>255</v>
      </c>
      <c r="AB23" s="793"/>
      <c r="AC23" s="793"/>
      <c r="AD23" s="793"/>
      <c r="AE23" s="794"/>
      <c r="AF23" s="795">
        <v>245</v>
      </c>
      <c r="AG23" s="793"/>
      <c r="AH23" s="793"/>
      <c r="AI23" s="793"/>
      <c r="AJ23" s="796"/>
      <c r="AK23" s="797"/>
      <c r="AL23" s="798"/>
      <c r="AM23" s="798"/>
      <c r="AN23" s="798"/>
      <c r="AO23" s="798"/>
      <c r="AP23" s="793">
        <v>3192</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732</v>
      </c>
      <c r="R28" s="823"/>
      <c r="S28" s="823"/>
      <c r="T28" s="823"/>
      <c r="U28" s="823"/>
      <c r="V28" s="823">
        <v>710</v>
      </c>
      <c r="W28" s="823"/>
      <c r="X28" s="823"/>
      <c r="Y28" s="823"/>
      <c r="Z28" s="823"/>
      <c r="AA28" s="823">
        <v>22</v>
      </c>
      <c r="AB28" s="823"/>
      <c r="AC28" s="823"/>
      <c r="AD28" s="823"/>
      <c r="AE28" s="824"/>
      <c r="AF28" s="825">
        <v>22</v>
      </c>
      <c r="AG28" s="823"/>
      <c r="AH28" s="823"/>
      <c r="AI28" s="823"/>
      <c r="AJ28" s="826"/>
      <c r="AK28" s="827">
        <v>85</v>
      </c>
      <c r="AL28" s="828"/>
      <c r="AM28" s="828"/>
      <c r="AN28" s="828"/>
      <c r="AO28" s="828"/>
      <c r="AP28" s="828" t="s">
        <v>546</v>
      </c>
      <c r="AQ28" s="828"/>
      <c r="AR28" s="828"/>
      <c r="AS28" s="828"/>
      <c r="AT28" s="828"/>
      <c r="AU28" s="828" t="s">
        <v>546</v>
      </c>
      <c r="AV28" s="828"/>
      <c r="AW28" s="828"/>
      <c r="AX28" s="828"/>
      <c r="AY28" s="828"/>
      <c r="AZ28" s="829" t="s">
        <v>546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121</v>
      </c>
      <c r="R29" s="784"/>
      <c r="S29" s="784"/>
      <c r="T29" s="784"/>
      <c r="U29" s="784"/>
      <c r="V29" s="784">
        <v>118</v>
      </c>
      <c r="W29" s="784"/>
      <c r="X29" s="784"/>
      <c r="Y29" s="784"/>
      <c r="Z29" s="784"/>
      <c r="AA29" s="784">
        <v>3</v>
      </c>
      <c r="AB29" s="784"/>
      <c r="AC29" s="784"/>
      <c r="AD29" s="784"/>
      <c r="AE29" s="785"/>
      <c r="AF29" s="786">
        <v>3</v>
      </c>
      <c r="AG29" s="787"/>
      <c r="AH29" s="787"/>
      <c r="AI29" s="787"/>
      <c r="AJ29" s="788"/>
      <c r="AK29" s="834">
        <v>34</v>
      </c>
      <c r="AL29" s="830"/>
      <c r="AM29" s="830"/>
      <c r="AN29" s="830"/>
      <c r="AO29" s="830"/>
      <c r="AP29" s="830" t="s">
        <v>546</v>
      </c>
      <c r="AQ29" s="830"/>
      <c r="AR29" s="830"/>
      <c r="AS29" s="830"/>
      <c r="AT29" s="830"/>
      <c r="AU29" s="830" t="s">
        <v>546</v>
      </c>
      <c r="AV29" s="830"/>
      <c r="AW29" s="830"/>
      <c r="AX29" s="830"/>
      <c r="AY29" s="830"/>
      <c r="AZ29" s="831" t="s">
        <v>546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144</v>
      </c>
      <c r="R30" s="784"/>
      <c r="S30" s="784"/>
      <c r="T30" s="784"/>
      <c r="U30" s="784"/>
      <c r="V30" s="784">
        <v>116</v>
      </c>
      <c r="W30" s="784"/>
      <c r="X30" s="784"/>
      <c r="Y30" s="784"/>
      <c r="Z30" s="784"/>
      <c r="AA30" s="784">
        <v>27</v>
      </c>
      <c r="AB30" s="784"/>
      <c r="AC30" s="784"/>
      <c r="AD30" s="784"/>
      <c r="AE30" s="785"/>
      <c r="AF30" s="786">
        <v>260</v>
      </c>
      <c r="AG30" s="787"/>
      <c r="AH30" s="787"/>
      <c r="AI30" s="787"/>
      <c r="AJ30" s="788"/>
      <c r="AK30" s="834">
        <v>5</v>
      </c>
      <c r="AL30" s="830"/>
      <c r="AM30" s="830"/>
      <c r="AN30" s="830"/>
      <c r="AO30" s="830"/>
      <c r="AP30" s="830">
        <v>781</v>
      </c>
      <c r="AQ30" s="830"/>
      <c r="AR30" s="830"/>
      <c r="AS30" s="830"/>
      <c r="AT30" s="830"/>
      <c r="AU30" s="830">
        <v>37</v>
      </c>
      <c r="AV30" s="830"/>
      <c r="AW30" s="830"/>
      <c r="AX30" s="830"/>
      <c r="AY30" s="830"/>
      <c r="AZ30" s="831" t="s">
        <v>546</v>
      </c>
      <c r="BA30" s="831"/>
      <c r="BB30" s="831"/>
      <c r="BC30" s="831"/>
      <c r="BD30" s="831"/>
      <c r="BE30" s="832" t="s">
        <v>393</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394</v>
      </c>
      <c r="C31" s="781"/>
      <c r="D31" s="781"/>
      <c r="E31" s="781"/>
      <c r="F31" s="781"/>
      <c r="G31" s="781"/>
      <c r="H31" s="781"/>
      <c r="I31" s="781"/>
      <c r="J31" s="781"/>
      <c r="K31" s="781"/>
      <c r="L31" s="781"/>
      <c r="M31" s="781"/>
      <c r="N31" s="781"/>
      <c r="O31" s="781"/>
      <c r="P31" s="782"/>
      <c r="Q31" s="783">
        <v>265</v>
      </c>
      <c r="R31" s="784"/>
      <c r="S31" s="784"/>
      <c r="T31" s="784"/>
      <c r="U31" s="784"/>
      <c r="V31" s="784">
        <v>260</v>
      </c>
      <c r="W31" s="784"/>
      <c r="X31" s="784"/>
      <c r="Y31" s="784"/>
      <c r="Z31" s="784"/>
      <c r="AA31" s="784">
        <v>5</v>
      </c>
      <c r="AB31" s="784"/>
      <c r="AC31" s="784"/>
      <c r="AD31" s="784"/>
      <c r="AE31" s="785"/>
      <c r="AF31" s="786">
        <v>122</v>
      </c>
      <c r="AG31" s="787"/>
      <c r="AH31" s="787"/>
      <c r="AI31" s="787"/>
      <c r="AJ31" s="788"/>
      <c r="AK31" s="834">
        <v>153</v>
      </c>
      <c r="AL31" s="830"/>
      <c r="AM31" s="830"/>
      <c r="AN31" s="830"/>
      <c r="AO31" s="830"/>
      <c r="AP31" s="830">
        <v>2983</v>
      </c>
      <c r="AQ31" s="830"/>
      <c r="AR31" s="830"/>
      <c r="AS31" s="830"/>
      <c r="AT31" s="830"/>
      <c r="AU31" s="830">
        <v>2831</v>
      </c>
      <c r="AV31" s="830"/>
      <c r="AW31" s="830"/>
      <c r="AX31" s="830"/>
      <c r="AY31" s="830"/>
      <c r="AZ31" s="831" t="s">
        <v>546</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407</v>
      </c>
      <c r="AG63" s="844"/>
      <c r="AH63" s="844"/>
      <c r="AI63" s="844"/>
      <c r="AJ63" s="845"/>
      <c r="AK63" s="846"/>
      <c r="AL63" s="841"/>
      <c r="AM63" s="841"/>
      <c r="AN63" s="841"/>
      <c r="AO63" s="841"/>
      <c r="AP63" s="844">
        <v>3764</v>
      </c>
      <c r="AQ63" s="844"/>
      <c r="AR63" s="844"/>
      <c r="AS63" s="844"/>
      <c r="AT63" s="844"/>
      <c r="AU63" s="844">
        <v>2868</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399</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553</v>
      </c>
      <c r="C68" s="870"/>
      <c r="D68" s="870"/>
      <c r="E68" s="870"/>
      <c r="F68" s="870"/>
      <c r="G68" s="870"/>
      <c r="H68" s="870"/>
      <c r="I68" s="870"/>
      <c r="J68" s="870"/>
      <c r="K68" s="870"/>
      <c r="L68" s="870"/>
      <c r="M68" s="870"/>
      <c r="N68" s="870"/>
      <c r="O68" s="870"/>
      <c r="P68" s="871"/>
      <c r="Q68" s="872">
        <v>4</v>
      </c>
      <c r="R68" s="866"/>
      <c r="S68" s="866"/>
      <c r="T68" s="866"/>
      <c r="U68" s="866"/>
      <c r="V68" s="866">
        <v>2</v>
      </c>
      <c r="W68" s="866"/>
      <c r="X68" s="866"/>
      <c r="Y68" s="866"/>
      <c r="Z68" s="866"/>
      <c r="AA68" s="866">
        <v>1</v>
      </c>
      <c r="AB68" s="866"/>
      <c r="AC68" s="866"/>
      <c r="AD68" s="866"/>
      <c r="AE68" s="866"/>
      <c r="AF68" s="866">
        <v>1</v>
      </c>
      <c r="AG68" s="866"/>
      <c r="AH68" s="866"/>
      <c r="AI68" s="866"/>
      <c r="AJ68" s="866"/>
      <c r="AK68" s="866" t="s">
        <v>577</v>
      </c>
      <c r="AL68" s="866"/>
      <c r="AM68" s="866"/>
      <c r="AN68" s="866"/>
      <c r="AO68" s="866"/>
      <c r="AP68" s="866" t="s">
        <v>487</v>
      </c>
      <c r="AQ68" s="866"/>
      <c r="AR68" s="866"/>
      <c r="AS68" s="866"/>
      <c r="AT68" s="866"/>
      <c r="AU68" s="866" t="s">
        <v>487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554</v>
      </c>
      <c r="C69" s="874"/>
      <c r="D69" s="874"/>
      <c r="E69" s="874"/>
      <c r="F69" s="874"/>
      <c r="G69" s="874"/>
      <c r="H69" s="874"/>
      <c r="I69" s="874"/>
      <c r="J69" s="874"/>
      <c r="K69" s="874"/>
      <c r="L69" s="874"/>
      <c r="M69" s="874"/>
      <c r="N69" s="874"/>
      <c r="O69" s="874"/>
      <c r="P69" s="875"/>
      <c r="Q69" s="876">
        <v>58</v>
      </c>
      <c r="R69" s="830"/>
      <c r="S69" s="830"/>
      <c r="T69" s="830"/>
      <c r="U69" s="830"/>
      <c r="V69" s="830">
        <v>53</v>
      </c>
      <c r="W69" s="830"/>
      <c r="X69" s="830"/>
      <c r="Y69" s="830"/>
      <c r="Z69" s="830"/>
      <c r="AA69" s="830">
        <v>5</v>
      </c>
      <c r="AB69" s="830"/>
      <c r="AC69" s="830"/>
      <c r="AD69" s="830"/>
      <c r="AE69" s="830"/>
      <c r="AF69" s="830">
        <v>5</v>
      </c>
      <c r="AG69" s="830"/>
      <c r="AH69" s="830"/>
      <c r="AI69" s="830"/>
      <c r="AJ69" s="830"/>
      <c r="AK69" s="830">
        <v>26</v>
      </c>
      <c r="AL69" s="830"/>
      <c r="AM69" s="830"/>
      <c r="AN69" s="830"/>
      <c r="AO69" s="830"/>
      <c r="AP69" s="830" t="s">
        <v>487</v>
      </c>
      <c r="AQ69" s="830"/>
      <c r="AR69" s="830"/>
      <c r="AS69" s="830"/>
      <c r="AT69" s="830"/>
      <c r="AU69" s="830" t="s">
        <v>487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555</v>
      </c>
      <c r="C70" s="874"/>
      <c r="D70" s="874"/>
      <c r="E70" s="874"/>
      <c r="F70" s="874"/>
      <c r="G70" s="874"/>
      <c r="H70" s="874"/>
      <c r="I70" s="874"/>
      <c r="J70" s="874"/>
      <c r="K70" s="874"/>
      <c r="L70" s="874"/>
      <c r="M70" s="874"/>
      <c r="N70" s="874"/>
      <c r="O70" s="874"/>
      <c r="P70" s="875"/>
      <c r="Q70" s="876">
        <v>121</v>
      </c>
      <c r="R70" s="830"/>
      <c r="S70" s="830"/>
      <c r="T70" s="830"/>
      <c r="U70" s="830"/>
      <c r="V70" s="830">
        <v>112</v>
      </c>
      <c r="W70" s="830"/>
      <c r="X70" s="830"/>
      <c r="Y70" s="830"/>
      <c r="Z70" s="830"/>
      <c r="AA70" s="830">
        <v>10</v>
      </c>
      <c r="AB70" s="830"/>
      <c r="AC70" s="830"/>
      <c r="AD70" s="830"/>
      <c r="AE70" s="830"/>
      <c r="AF70" s="830">
        <v>10</v>
      </c>
      <c r="AG70" s="830"/>
      <c r="AH70" s="830"/>
      <c r="AI70" s="830"/>
      <c r="AJ70" s="830"/>
      <c r="AK70" s="830" t="s">
        <v>577</v>
      </c>
      <c r="AL70" s="830"/>
      <c r="AM70" s="830"/>
      <c r="AN70" s="830"/>
      <c r="AO70" s="830"/>
      <c r="AP70" s="830">
        <v>134</v>
      </c>
      <c r="AQ70" s="830"/>
      <c r="AR70" s="830"/>
      <c r="AS70" s="830"/>
      <c r="AT70" s="830"/>
      <c r="AU70" s="830">
        <v>87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556</v>
      </c>
      <c r="C71" s="874"/>
      <c r="D71" s="874"/>
      <c r="E71" s="874"/>
      <c r="F71" s="874"/>
      <c r="G71" s="874"/>
      <c r="H71" s="874"/>
      <c r="I71" s="874"/>
      <c r="J71" s="874"/>
      <c r="K71" s="874"/>
      <c r="L71" s="874"/>
      <c r="M71" s="874"/>
      <c r="N71" s="874"/>
      <c r="O71" s="874"/>
      <c r="P71" s="875"/>
      <c r="Q71" s="876">
        <v>91</v>
      </c>
      <c r="R71" s="830"/>
      <c r="S71" s="830"/>
      <c r="T71" s="830"/>
      <c r="U71" s="830"/>
      <c r="V71" s="830">
        <v>89</v>
      </c>
      <c r="W71" s="830"/>
      <c r="X71" s="830"/>
      <c r="Y71" s="830"/>
      <c r="Z71" s="830"/>
      <c r="AA71" s="830">
        <v>2</v>
      </c>
      <c r="AB71" s="830"/>
      <c r="AC71" s="830"/>
      <c r="AD71" s="830"/>
      <c r="AE71" s="830"/>
      <c r="AF71" s="830">
        <v>2</v>
      </c>
      <c r="AG71" s="830"/>
      <c r="AH71" s="830"/>
      <c r="AI71" s="830"/>
      <c r="AJ71" s="830"/>
      <c r="AK71" s="830" t="s">
        <v>577</v>
      </c>
      <c r="AL71" s="830"/>
      <c r="AM71" s="830"/>
      <c r="AN71" s="830"/>
      <c r="AO71" s="830"/>
      <c r="AP71" s="830" t="s">
        <v>487</v>
      </c>
      <c r="AQ71" s="830"/>
      <c r="AR71" s="830"/>
      <c r="AS71" s="830"/>
      <c r="AT71" s="830"/>
      <c r="AU71" s="830" t="s">
        <v>487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557</v>
      </c>
      <c r="C72" s="874"/>
      <c r="D72" s="874"/>
      <c r="E72" s="874"/>
      <c r="F72" s="874"/>
      <c r="G72" s="874"/>
      <c r="H72" s="874"/>
      <c r="I72" s="874"/>
      <c r="J72" s="874"/>
      <c r="K72" s="874"/>
      <c r="L72" s="874"/>
      <c r="M72" s="874"/>
      <c r="N72" s="874"/>
      <c r="O72" s="874"/>
      <c r="P72" s="875"/>
      <c r="Q72" s="876">
        <v>7658</v>
      </c>
      <c r="R72" s="830"/>
      <c r="S72" s="830"/>
      <c r="T72" s="830"/>
      <c r="U72" s="830"/>
      <c r="V72" s="830">
        <v>7653</v>
      </c>
      <c r="W72" s="830"/>
      <c r="X72" s="830"/>
      <c r="Y72" s="830"/>
      <c r="Z72" s="830"/>
      <c r="AA72" s="830">
        <v>5</v>
      </c>
      <c r="AB72" s="830"/>
      <c r="AC72" s="830"/>
      <c r="AD72" s="830"/>
      <c r="AE72" s="830"/>
      <c r="AF72" s="830">
        <v>5</v>
      </c>
      <c r="AG72" s="830"/>
      <c r="AH72" s="830"/>
      <c r="AI72" s="830"/>
      <c r="AJ72" s="830"/>
      <c r="AK72" s="830" t="s">
        <v>577</v>
      </c>
      <c r="AL72" s="830"/>
      <c r="AM72" s="830"/>
      <c r="AN72" s="830"/>
      <c r="AO72" s="830"/>
      <c r="AP72" s="830" t="s">
        <v>487</v>
      </c>
      <c r="AQ72" s="830"/>
      <c r="AR72" s="830"/>
      <c r="AS72" s="830"/>
      <c r="AT72" s="830"/>
      <c r="AU72" s="830" t="s">
        <v>487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558</v>
      </c>
      <c r="C73" s="874"/>
      <c r="D73" s="874"/>
      <c r="E73" s="874"/>
      <c r="F73" s="874"/>
      <c r="G73" s="874"/>
      <c r="H73" s="874"/>
      <c r="I73" s="874"/>
      <c r="J73" s="874"/>
      <c r="K73" s="874"/>
      <c r="L73" s="874"/>
      <c r="M73" s="874"/>
      <c r="N73" s="874"/>
      <c r="O73" s="874"/>
      <c r="P73" s="875"/>
      <c r="Q73" s="876">
        <v>96</v>
      </c>
      <c r="R73" s="830"/>
      <c r="S73" s="830"/>
      <c r="T73" s="830"/>
      <c r="U73" s="830"/>
      <c r="V73" s="830">
        <v>96</v>
      </c>
      <c r="W73" s="830"/>
      <c r="X73" s="830"/>
      <c r="Y73" s="830"/>
      <c r="Z73" s="830"/>
      <c r="AA73" s="830" t="s">
        <v>577</v>
      </c>
      <c r="AB73" s="830"/>
      <c r="AC73" s="830"/>
      <c r="AD73" s="830"/>
      <c r="AE73" s="830"/>
      <c r="AF73" s="830" t="s">
        <v>577</v>
      </c>
      <c r="AG73" s="830"/>
      <c r="AH73" s="830"/>
      <c r="AI73" s="830"/>
      <c r="AJ73" s="830"/>
      <c r="AK73" s="830" t="s">
        <v>577</v>
      </c>
      <c r="AL73" s="830"/>
      <c r="AM73" s="830"/>
      <c r="AN73" s="830"/>
      <c r="AO73" s="830"/>
      <c r="AP73" s="830" t="s">
        <v>487</v>
      </c>
      <c r="AQ73" s="830"/>
      <c r="AR73" s="830"/>
      <c r="AS73" s="830"/>
      <c r="AT73" s="830"/>
      <c r="AU73" s="830" t="s">
        <v>487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559</v>
      </c>
      <c r="C74" s="874"/>
      <c r="D74" s="874"/>
      <c r="E74" s="874"/>
      <c r="F74" s="874"/>
      <c r="G74" s="874"/>
      <c r="H74" s="874"/>
      <c r="I74" s="874"/>
      <c r="J74" s="874"/>
      <c r="K74" s="874"/>
      <c r="L74" s="874"/>
      <c r="M74" s="874"/>
      <c r="N74" s="874"/>
      <c r="O74" s="874"/>
      <c r="P74" s="875"/>
      <c r="Q74" s="876">
        <v>202</v>
      </c>
      <c r="R74" s="830"/>
      <c r="S74" s="830"/>
      <c r="T74" s="830"/>
      <c r="U74" s="830"/>
      <c r="V74" s="830">
        <v>187</v>
      </c>
      <c r="W74" s="830"/>
      <c r="X74" s="830"/>
      <c r="Y74" s="830"/>
      <c r="Z74" s="830"/>
      <c r="AA74" s="830">
        <v>15</v>
      </c>
      <c r="AB74" s="830"/>
      <c r="AC74" s="830"/>
      <c r="AD74" s="830"/>
      <c r="AE74" s="830"/>
      <c r="AF74" s="830">
        <v>15</v>
      </c>
      <c r="AG74" s="830"/>
      <c r="AH74" s="830"/>
      <c r="AI74" s="830"/>
      <c r="AJ74" s="830"/>
      <c r="AK74" s="830" t="s">
        <v>577</v>
      </c>
      <c r="AL74" s="830"/>
      <c r="AM74" s="830"/>
      <c r="AN74" s="830"/>
      <c r="AO74" s="830"/>
      <c r="AP74" s="830" t="s">
        <v>487</v>
      </c>
      <c r="AQ74" s="830"/>
      <c r="AR74" s="830"/>
      <c r="AS74" s="830"/>
      <c r="AT74" s="830"/>
      <c r="AU74" s="830" t="s">
        <v>487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560</v>
      </c>
      <c r="C75" s="874"/>
      <c r="D75" s="874"/>
      <c r="E75" s="874"/>
      <c r="F75" s="874"/>
      <c r="G75" s="874"/>
      <c r="H75" s="874"/>
      <c r="I75" s="874"/>
      <c r="J75" s="874"/>
      <c r="K75" s="874"/>
      <c r="L75" s="874"/>
      <c r="M75" s="874"/>
      <c r="N75" s="874"/>
      <c r="O75" s="874"/>
      <c r="P75" s="875"/>
      <c r="Q75" s="877">
        <v>4</v>
      </c>
      <c r="R75" s="878"/>
      <c r="S75" s="878"/>
      <c r="T75" s="878"/>
      <c r="U75" s="834"/>
      <c r="V75" s="879">
        <v>2</v>
      </c>
      <c r="W75" s="878"/>
      <c r="X75" s="878"/>
      <c r="Y75" s="878"/>
      <c r="Z75" s="834"/>
      <c r="AA75" s="879">
        <v>3</v>
      </c>
      <c r="AB75" s="878"/>
      <c r="AC75" s="878"/>
      <c r="AD75" s="878"/>
      <c r="AE75" s="834"/>
      <c r="AF75" s="879">
        <v>3</v>
      </c>
      <c r="AG75" s="878"/>
      <c r="AH75" s="878"/>
      <c r="AI75" s="878"/>
      <c r="AJ75" s="834"/>
      <c r="AK75" s="879" t="s">
        <v>577</v>
      </c>
      <c r="AL75" s="878"/>
      <c r="AM75" s="878"/>
      <c r="AN75" s="878"/>
      <c r="AO75" s="834"/>
      <c r="AP75" s="879" t="s">
        <v>487</v>
      </c>
      <c r="AQ75" s="878"/>
      <c r="AR75" s="878"/>
      <c r="AS75" s="878"/>
      <c r="AT75" s="834"/>
      <c r="AU75" s="879" t="s">
        <v>487</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561</v>
      </c>
      <c r="C76" s="874"/>
      <c r="D76" s="874"/>
      <c r="E76" s="874"/>
      <c r="F76" s="874"/>
      <c r="G76" s="874"/>
      <c r="H76" s="874"/>
      <c r="I76" s="874"/>
      <c r="J76" s="874"/>
      <c r="K76" s="874"/>
      <c r="L76" s="874"/>
      <c r="M76" s="874"/>
      <c r="N76" s="874"/>
      <c r="O76" s="874"/>
      <c r="P76" s="875"/>
      <c r="Q76" s="877">
        <v>1351</v>
      </c>
      <c r="R76" s="878"/>
      <c r="S76" s="878"/>
      <c r="T76" s="878"/>
      <c r="U76" s="834"/>
      <c r="V76" s="879">
        <v>1322</v>
      </c>
      <c r="W76" s="878"/>
      <c r="X76" s="878"/>
      <c r="Y76" s="878"/>
      <c r="Z76" s="834"/>
      <c r="AA76" s="879">
        <v>29</v>
      </c>
      <c r="AB76" s="878"/>
      <c r="AC76" s="878"/>
      <c r="AD76" s="878"/>
      <c r="AE76" s="834"/>
      <c r="AF76" s="879">
        <v>21</v>
      </c>
      <c r="AG76" s="878"/>
      <c r="AH76" s="878"/>
      <c r="AI76" s="878"/>
      <c r="AJ76" s="834"/>
      <c r="AK76" s="879">
        <v>28</v>
      </c>
      <c r="AL76" s="878"/>
      <c r="AM76" s="878"/>
      <c r="AN76" s="878"/>
      <c r="AO76" s="834"/>
      <c r="AP76" s="879">
        <v>251</v>
      </c>
      <c r="AQ76" s="878"/>
      <c r="AR76" s="878"/>
      <c r="AS76" s="878"/>
      <c r="AT76" s="834"/>
      <c r="AU76" s="879">
        <v>23</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562</v>
      </c>
      <c r="C77" s="874"/>
      <c r="D77" s="874"/>
      <c r="E77" s="874"/>
      <c r="F77" s="874"/>
      <c r="G77" s="874"/>
      <c r="H77" s="874"/>
      <c r="I77" s="874"/>
      <c r="J77" s="874"/>
      <c r="K77" s="874"/>
      <c r="L77" s="874"/>
      <c r="M77" s="874"/>
      <c r="N77" s="874"/>
      <c r="O77" s="874"/>
      <c r="P77" s="875"/>
      <c r="Q77" s="877">
        <v>3</v>
      </c>
      <c r="R77" s="878"/>
      <c r="S77" s="878"/>
      <c r="T77" s="878"/>
      <c r="U77" s="834"/>
      <c r="V77" s="879">
        <v>1</v>
      </c>
      <c r="W77" s="878"/>
      <c r="X77" s="878"/>
      <c r="Y77" s="878"/>
      <c r="Z77" s="834"/>
      <c r="AA77" s="879">
        <v>2</v>
      </c>
      <c r="AB77" s="878"/>
      <c r="AC77" s="878"/>
      <c r="AD77" s="878"/>
      <c r="AE77" s="834"/>
      <c r="AF77" s="879">
        <v>2</v>
      </c>
      <c r="AG77" s="878"/>
      <c r="AH77" s="878"/>
      <c r="AI77" s="878"/>
      <c r="AJ77" s="834"/>
      <c r="AK77" s="879" t="s">
        <v>577</v>
      </c>
      <c r="AL77" s="878"/>
      <c r="AM77" s="878"/>
      <c r="AN77" s="878"/>
      <c r="AO77" s="834"/>
      <c r="AP77" s="879" t="s">
        <v>487</v>
      </c>
      <c r="AQ77" s="878"/>
      <c r="AR77" s="878"/>
      <c r="AS77" s="878"/>
      <c r="AT77" s="834"/>
      <c r="AU77" s="879" t="s">
        <v>487</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563</v>
      </c>
      <c r="C78" s="874"/>
      <c r="D78" s="874"/>
      <c r="E78" s="874"/>
      <c r="F78" s="874"/>
      <c r="G78" s="874"/>
      <c r="H78" s="874"/>
      <c r="I78" s="874"/>
      <c r="J78" s="874"/>
      <c r="K78" s="874"/>
      <c r="L78" s="874"/>
      <c r="M78" s="874"/>
      <c r="N78" s="874"/>
      <c r="O78" s="874"/>
      <c r="P78" s="875"/>
      <c r="Q78" s="876">
        <v>742</v>
      </c>
      <c r="R78" s="830"/>
      <c r="S78" s="830"/>
      <c r="T78" s="830"/>
      <c r="U78" s="830"/>
      <c r="V78" s="830">
        <v>691</v>
      </c>
      <c r="W78" s="830"/>
      <c r="X78" s="830"/>
      <c r="Y78" s="830"/>
      <c r="Z78" s="830"/>
      <c r="AA78" s="830">
        <v>52</v>
      </c>
      <c r="AB78" s="830"/>
      <c r="AC78" s="830"/>
      <c r="AD78" s="830"/>
      <c r="AE78" s="830"/>
      <c r="AF78" s="830">
        <v>52</v>
      </c>
      <c r="AG78" s="830"/>
      <c r="AH78" s="830"/>
      <c r="AI78" s="830"/>
      <c r="AJ78" s="830"/>
      <c r="AK78" s="830" t="s">
        <v>577</v>
      </c>
      <c r="AL78" s="830"/>
      <c r="AM78" s="830"/>
      <c r="AN78" s="830"/>
      <c r="AO78" s="830"/>
      <c r="AP78" s="830" t="s">
        <v>487</v>
      </c>
      <c r="AQ78" s="830"/>
      <c r="AR78" s="830"/>
      <c r="AS78" s="830"/>
      <c r="AT78" s="830"/>
      <c r="AU78" s="830" t="s">
        <v>487</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564</v>
      </c>
      <c r="C79" s="874"/>
      <c r="D79" s="874"/>
      <c r="E79" s="874"/>
      <c r="F79" s="874"/>
      <c r="G79" s="874"/>
      <c r="H79" s="874"/>
      <c r="I79" s="874"/>
      <c r="J79" s="874"/>
      <c r="K79" s="874"/>
      <c r="L79" s="874"/>
      <c r="M79" s="874"/>
      <c r="N79" s="874"/>
      <c r="O79" s="874"/>
      <c r="P79" s="875"/>
      <c r="Q79" s="876">
        <v>211</v>
      </c>
      <c r="R79" s="830"/>
      <c r="S79" s="830"/>
      <c r="T79" s="830"/>
      <c r="U79" s="830"/>
      <c r="V79" s="830">
        <v>206</v>
      </c>
      <c r="W79" s="830"/>
      <c r="X79" s="830"/>
      <c r="Y79" s="830"/>
      <c r="Z79" s="830"/>
      <c r="AA79" s="830">
        <v>5</v>
      </c>
      <c r="AB79" s="830"/>
      <c r="AC79" s="830"/>
      <c r="AD79" s="830"/>
      <c r="AE79" s="830"/>
      <c r="AF79" s="830">
        <v>6</v>
      </c>
      <c r="AG79" s="830"/>
      <c r="AH79" s="830"/>
      <c r="AI79" s="830"/>
      <c r="AJ79" s="830"/>
      <c r="AK79" s="830">
        <v>15</v>
      </c>
      <c r="AL79" s="830"/>
      <c r="AM79" s="830"/>
      <c r="AN79" s="830"/>
      <c r="AO79" s="830"/>
      <c r="AP79" s="830" t="s">
        <v>487</v>
      </c>
      <c r="AQ79" s="830"/>
      <c r="AR79" s="830"/>
      <c r="AS79" s="830"/>
      <c r="AT79" s="830"/>
      <c r="AU79" s="830" t="s">
        <v>487</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565</v>
      </c>
      <c r="C80" s="874"/>
      <c r="D80" s="874"/>
      <c r="E80" s="874"/>
      <c r="F80" s="874"/>
      <c r="G80" s="874"/>
      <c r="H80" s="874"/>
      <c r="I80" s="874"/>
      <c r="J80" s="874"/>
      <c r="K80" s="874"/>
      <c r="L80" s="874"/>
      <c r="M80" s="874"/>
      <c r="N80" s="874"/>
      <c r="O80" s="874"/>
      <c r="P80" s="875"/>
      <c r="Q80" s="876">
        <v>70</v>
      </c>
      <c r="R80" s="830"/>
      <c r="S80" s="830"/>
      <c r="T80" s="830"/>
      <c r="U80" s="830"/>
      <c r="V80" s="830">
        <v>70</v>
      </c>
      <c r="W80" s="830"/>
      <c r="X80" s="830"/>
      <c r="Y80" s="830"/>
      <c r="Z80" s="830"/>
      <c r="AA80" s="830" t="s">
        <v>577</v>
      </c>
      <c r="AB80" s="830"/>
      <c r="AC80" s="830"/>
      <c r="AD80" s="830"/>
      <c r="AE80" s="830"/>
      <c r="AF80" s="830" t="s">
        <v>577</v>
      </c>
      <c r="AG80" s="830"/>
      <c r="AH80" s="830"/>
      <c r="AI80" s="830"/>
      <c r="AJ80" s="830"/>
      <c r="AK80" s="830" t="s">
        <v>577</v>
      </c>
      <c r="AL80" s="830"/>
      <c r="AM80" s="830"/>
      <c r="AN80" s="830"/>
      <c r="AO80" s="830"/>
      <c r="AP80" s="830" t="s">
        <v>487</v>
      </c>
      <c r="AQ80" s="830"/>
      <c r="AR80" s="830"/>
      <c r="AS80" s="830"/>
      <c r="AT80" s="830"/>
      <c r="AU80" s="830" t="s">
        <v>487</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566</v>
      </c>
      <c r="C81" s="874"/>
      <c r="D81" s="874"/>
      <c r="E81" s="874"/>
      <c r="F81" s="874"/>
      <c r="G81" s="874"/>
      <c r="H81" s="874"/>
      <c r="I81" s="874"/>
      <c r="J81" s="874"/>
      <c r="K81" s="874"/>
      <c r="L81" s="874"/>
      <c r="M81" s="874"/>
      <c r="N81" s="874"/>
      <c r="O81" s="874"/>
      <c r="P81" s="875"/>
      <c r="Q81" s="876">
        <v>994</v>
      </c>
      <c r="R81" s="830"/>
      <c r="S81" s="830"/>
      <c r="T81" s="830"/>
      <c r="U81" s="830"/>
      <c r="V81" s="830">
        <v>867</v>
      </c>
      <c r="W81" s="830"/>
      <c r="X81" s="830"/>
      <c r="Y81" s="830"/>
      <c r="Z81" s="830"/>
      <c r="AA81" s="830">
        <v>127</v>
      </c>
      <c r="AB81" s="830"/>
      <c r="AC81" s="830"/>
      <c r="AD81" s="830"/>
      <c r="AE81" s="830"/>
      <c r="AF81" s="830">
        <v>1309</v>
      </c>
      <c r="AG81" s="830"/>
      <c r="AH81" s="830"/>
      <c r="AI81" s="830"/>
      <c r="AJ81" s="830"/>
      <c r="AK81" s="830">
        <v>2</v>
      </c>
      <c r="AL81" s="830"/>
      <c r="AM81" s="830"/>
      <c r="AN81" s="830"/>
      <c r="AO81" s="830"/>
      <c r="AP81" s="830">
        <v>2622</v>
      </c>
      <c r="AQ81" s="830"/>
      <c r="AR81" s="830"/>
      <c r="AS81" s="830"/>
      <c r="AT81" s="830"/>
      <c r="AU81" s="830" t="s">
        <v>487</v>
      </c>
      <c r="AV81" s="830"/>
      <c r="AW81" s="830"/>
      <c r="AX81" s="830"/>
      <c r="AY81" s="830"/>
      <c r="AZ81" s="832" t="s">
        <v>571</v>
      </c>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t="s">
        <v>567</v>
      </c>
      <c r="C82" s="874"/>
      <c r="D82" s="874"/>
      <c r="E82" s="874"/>
      <c r="F82" s="874"/>
      <c r="G82" s="874"/>
      <c r="H82" s="874"/>
      <c r="I82" s="874"/>
      <c r="J82" s="874"/>
      <c r="K82" s="874"/>
      <c r="L82" s="874"/>
      <c r="M82" s="874"/>
      <c r="N82" s="874"/>
      <c r="O82" s="874"/>
      <c r="P82" s="875"/>
      <c r="Q82" s="876">
        <v>1881</v>
      </c>
      <c r="R82" s="830"/>
      <c r="S82" s="830"/>
      <c r="T82" s="830"/>
      <c r="U82" s="830"/>
      <c r="V82" s="830">
        <v>1841</v>
      </c>
      <c r="W82" s="830"/>
      <c r="X82" s="830"/>
      <c r="Y82" s="830"/>
      <c r="Z82" s="830"/>
      <c r="AA82" s="830">
        <v>40</v>
      </c>
      <c r="AB82" s="830"/>
      <c r="AC82" s="830"/>
      <c r="AD82" s="830"/>
      <c r="AE82" s="830"/>
      <c r="AF82" s="830">
        <v>40</v>
      </c>
      <c r="AG82" s="830"/>
      <c r="AH82" s="830"/>
      <c r="AI82" s="830"/>
      <c r="AJ82" s="830"/>
      <c r="AK82" s="830" t="s">
        <v>577</v>
      </c>
      <c r="AL82" s="830"/>
      <c r="AM82" s="830"/>
      <c r="AN82" s="830"/>
      <c r="AO82" s="830"/>
      <c r="AP82" s="830" t="s">
        <v>487</v>
      </c>
      <c r="AQ82" s="830"/>
      <c r="AR82" s="830"/>
      <c r="AS82" s="830"/>
      <c r="AT82" s="830"/>
      <c r="AU82" s="830" t="s">
        <v>487</v>
      </c>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t="s">
        <v>568</v>
      </c>
      <c r="C83" s="874"/>
      <c r="D83" s="874"/>
      <c r="E83" s="874"/>
      <c r="F83" s="874"/>
      <c r="G83" s="874"/>
      <c r="H83" s="874"/>
      <c r="I83" s="874"/>
      <c r="J83" s="874"/>
      <c r="K83" s="874"/>
      <c r="L83" s="874"/>
      <c r="M83" s="874"/>
      <c r="N83" s="874"/>
      <c r="O83" s="874"/>
      <c r="P83" s="875"/>
      <c r="Q83" s="876">
        <v>74476</v>
      </c>
      <c r="R83" s="830"/>
      <c r="S83" s="830"/>
      <c r="T83" s="830"/>
      <c r="U83" s="830"/>
      <c r="V83" s="830">
        <v>71449</v>
      </c>
      <c r="W83" s="830"/>
      <c r="X83" s="830"/>
      <c r="Y83" s="830"/>
      <c r="Z83" s="830"/>
      <c r="AA83" s="830">
        <v>3027</v>
      </c>
      <c r="AB83" s="830"/>
      <c r="AC83" s="830"/>
      <c r="AD83" s="830"/>
      <c r="AE83" s="830"/>
      <c r="AF83" s="830">
        <v>3027</v>
      </c>
      <c r="AG83" s="830"/>
      <c r="AH83" s="830"/>
      <c r="AI83" s="830"/>
      <c r="AJ83" s="830"/>
      <c r="AK83" s="830">
        <v>1043</v>
      </c>
      <c r="AL83" s="830"/>
      <c r="AM83" s="830"/>
      <c r="AN83" s="830"/>
      <c r="AO83" s="830"/>
      <c r="AP83" s="830" t="s">
        <v>487</v>
      </c>
      <c r="AQ83" s="830"/>
      <c r="AR83" s="830"/>
      <c r="AS83" s="830"/>
      <c r="AT83" s="830"/>
      <c r="AU83" s="830" t="s">
        <v>487</v>
      </c>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t="s">
        <v>569</v>
      </c>
      <c r="C84" s="874"/>
      <c r="D84" s="874"/>
      <c r="E84" s="874"/>
      <c r="F84" s="874"/>
      <c r="G84" s="874"/>
      <c r="H84" s="874"/>
      <c r="I84" s="874"/>
      <c r="J84" s="874"/>
      <c r="K84" s="874"/>
      <c r="L84" s="874"/>
      <c r="M84" s="874"/>
      <c r="N84" s="874"/>
      <c r="O84" s="874"/>
      <c r="P84" s="875"/>
      <c r="Q84" s="876">
        <v>204</v>
      </c>
      <c r="R84" s="830"/>
      <c r="S84" s="830"/>
      <c r="T84" s="830"/>
      <c r="U84" s="830"/>
      <c r="V84" s="830">
        <v>176</v>
      </c>
      <c r="W84" s="830"/>
      <c r="X84" s="830"/>
      <c r="Y84" s="830"/>
      <c r="Z84" s="830"/>
      <c r="AA84" s="830">
        <v>28</v>
      </c>
      <c r="AB84" s="830"/>
      <c r="AC84" s="830"/>
      <c r="AD84" s="830"/>
      <c r="AE84" s="830"/>
      <c r="AF84" s="830">
        <v>28</v>
      </c>
      <c r="AG84" s="830"/>
      <c r="AH84" s="830"/>
      <c r="AI84" s="830"/>
      <c r="AJ84" s="830"/>
      <c r="AK84" s="830" t="s">
        <v>577</v>
      </c>
      <c r="AL84" s="830"/>
      <c r="AM84" s="830"/>
      <c r="AN84" s="830"/>
      <c r="AO84" s="830"/>
      <c r="AP84" s="830" t="s">
        <v>487</v>
      </c>
      <c r="AQ84" s="830"/>
      <c r="AR84" s="830"/>
      <c r="AS84" s="830"/>
      <c r="AT84" s="830"/>
      <c r="AU84" s="830" t="s">
        <v>487</v>
      </c>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t="s">
        <v>570</v>
      </c>
      <c r="C85" s="874"/>
      <c r="D85" s="874"/>
      <c r="E85" s="874"/>
      <c r="F85" s="874"/>
      <c r="G85" s="874"/>
      <c r="H85" s="874"/>
      <c r="I85" s="874"/>
      <c r="J85" s="874"/>
      <c r="K85" s="874"/>
      <c r="L85" s="874"/>
      <c r="M85" s="874"/>
      <c r="N85" s="874"/>
      <c r="O85" s="874"/>
      <c r="P85" s="875"/>
      <c r="Q85" s="876">
        <v>854731</v>
      </c>
      <c r="R85" s="830"/>
      <c r="S85" s="830"/>
      <c r="T85" s="830"/>
      <c r="U85" s="830"/>
      <c r="V85" s="830">
        <v>844450</v>
      </c>
      <c r="W85" s="830"/>
      <c r="X85" s="830"/>
      <c r="Y85" s="830"/>
      <c r="Z85" s="830"/>
      <c r="AA85" s="830">
        <v>10282</v>
      </c>
      <c r="AB85" s="830"/>
      <c r="AC85" s="830"/>
      <c r="AD85" s="830"/>
      <c r="AE85" s="830"/>
      <c r="AF85" s="830">
        <v>10056</v>
      </c>
      <c r="AG85" s="830"/>
      <c r="AH85" s="830"/>
      <c r="AI85" s="830"/>
      <c r="AJ85" s="830"/>
      <c r="AK85" s="830" t="s">
        <v>577</v>
      </c>
      <c r="AL85" s="830"/>
      <c r="AM85" s="830"/>
      <c r="AN85" s="830"/>
      <c r="AO85" s="830"/>
      <c r="AP85" s="830" t="s">
        <v>487</v>
      </c>
      <c r="AQ85" s="830"/>
      <c r="AR85" s="830"/>
      <c r="AS85" s="830"/>
      <c r="AT85" s="830"/>
      <c r="AU85" s="830" t="s">
        <v>487</v>
      </c>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14582</v>
      </c>
      <c r="AG88" s="844"/>
      <c r="AH88" s="844"/>
      <c r="AI88" s="844"/>
      <c r="AJ88" s="844"/>
      <c r="AK88" s="841"/>
      <c r="AL88" s="841"/>
      <c r="AM88" s="841"/>
      <c r="AN88" s="841"/>
      <c r="AO88" s="841"/>
      <c r="AP88" s="844">
        <v>3007</v>
      </c>
      <c r="AQ88" s="844"/>
      <c r="AR88" s="844"/>
      <c r="AS88" s="844"/>
      <c r="AT88" s="844"/>
      <c r="AU88" s="844">
        <v>110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15</v>
      </c>
      <c r="CS102" s="852"/>
      <c r="CT102" s="852"/>
      <c r="CU102" s="852"/>
      <c r="CV102" s="891"/>
      <c r="CW102" s="890">
        <v>3</v>
      </c>
      <c r="CX102" s="852"/>
      <c r="CY102" s="852"/>
      <c r="CZ102" s="852"/>
      <c r="DA102" s="891"/>
      <c r="DB102" s="890" t="s">
        <v>576</v>
      </c>
      <c r="DC102" s="852"/>
      <c r="DD102" s="852"/>
      <c r="DE102" s="852"/>
      <c r="DF102" s="891"/>
      <c r="DG102" s="890" t="s">
        <v>576</v>
      </c>
      <c r="DH102" s="852"/>
      <c r="DI102" s="852"/>
      <c r="DJ102" s="852"/>
      <c r="DK102" s="891"/>
      <c r="DL102" s="890" t="s">
        <v>576</v>
      </c>
      <c r="DM102" s="852"/>
      <c r="DN102" s="852"/>
      <c r="DO102" s="852"/>
      <c r="DP102" s="891"/>
      <c r="DQ102" s="890" t="s">
        <v>576</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295</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295</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295</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296095</v>
      </c>
      <c r="AB110" s="900"/>
      <c r="AC110" s="900"/>
      <c r="AD110" s="900"/>
      <c r="AE110" s="901"/>
      <c r="AF110" s="902">
        <v>318593</v>
      </c>
      <c r="AG110" s="900"/>
      <c r="AH110" s="900"/>
      <c r="AI110" s="900"/>
      <c r="AJ110" s="901"/>
      <c r="AK110" s="902">
        <v>319056</v>
      </c>
      <c r="AL110" s="900"/>
      <c r="AM110" s="900"/>
      <c r="AN110" s="900"/>
      <c r="AO110" s="901"/>
      <c r="AP110" s="903">
        <v>14.8</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3499372</v>
      </c>
      <c r="BR110" s="931"/>
      <c r="BS110" s="931"/>
      <c r="BT110" s="931"/>
      <c r="BU110" s="931"/>
      <c r="BV110" s="931">
        <v>3388626</v>
      </c>
      <c r="BW110" s="931"/>
      <c r="BX110" s="931"/>
      <c r="BY110" s="931"/>
      <c r="BZ110" s="931"/>
      <c r="CA110" s="931">
        <v>3192219</v>
      </c>
      <c r="CB110" s="931"/>
      <c r="CC110" s="931"/>
      <c r="CD110" s="931"/>
      <c r="CE110" s="931"/>
      <c r="CF110" s="944">
        <v>148.19999999999999</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2767427</v>
      </c>
      <c r="BR112" s="926"/>
      <c r="BS112" s="926"/>
      <c r="BT112" s="926"/>
      <c r="BU112" s="926"/>
      <c r="BV112" s="926">
        <v>2695040</v>
      </c>
      <c r="BW112" s="926"/>
      <c r="BX112" s="926"/>
      <c r="BY112" s="926"/>
      <c r="BZ112" s="926"/>
      <c r="CA112" s="926">
        <v>2867985</v>
      </c>
      <c r="CB112" s="926"/>
      <c r="CC112" s="926"/>
      <c r="CD112" s="926"/>
      <c r="CE112" s="926"/>
      <c r="CF112" s="920">
        <v>133.1</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135606</v>
      </c>
      <c r="AB113" s="938"/>
      <c r="AC113" s="938"/>
      <c r="AD113" s="938"/>
      <c r="AE113" s="939"/>
      <c r="AF113" s="940">
        <v>138642</v>
      </c>
      <c r="AG113" s="938"/>
      <c r="AH113" s="938"/>
      <c r="AI113" s="938"/>
      <c r="AJ113" s="939"/>
      <c r="AK113" s="940">
        <v>140684</v>
      </c>
      <c r="AL113" s="938"/>
      <c r="AM113" s="938"/>
      <c r="AN113" s="938"/>
      <c r="AO113" s="939"/>
      <c r="AP113" s="941">
        <v>6.5</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152412</v>
      </c>
      <c r="BR113" s="926"/>
      <c r="BS113" s="926"/>
      <c r="BT113" s="926"/>
      <c r="BU113" s="926"/>
      <c r="BV113" s="926">
        <v>128087</v>
      </c>
      <c r="BW113" s="926"/>
      <c r="BX113" s="926"/>
      <c r="BY113" s="926"/>
      <c r="BZ113" s="926"/>
      <c r="CA113" s="926">
        <v>146919</v>
      </c>
      <c r="CB113" s="926"/>
      <c r="CC113" s="926"/>
      <c r="CD113" s="926"/>
      <c r="CE113" s="926"/>
      <c r="CF113" s="920">
        <v>6.8</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452</v>
      </c>
      <c r="AB114" s="959"/>
      <c r="AC114" s="959"/>
      <c r="AD114" s="959"/>
      <c r="AE114" s="960"/>
      <c r="AF114" s="961">
        <v>586</v>
      </c>
      <c r="AG114" s="959"/>
      <c r="AH114" s="959"/>
      <c r="AI114" s="959"/>
      <c r="AJ114" s="960"/>
      <c r="AK114" s="961">
        <v>1920</v>
      </c>
      <c r="AL114" s="959"/>
      <c r="AM114" s="959"/>
      <c r="AN114" s="959"/>
      <c r="AO114" s="960"/>
      <c r="AP114" s="962">
        <v>0.1</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385197</v>
      </c>
      <c r="BR114" s="926"/>
      <c r="BS114" s="926"/>
      <c r="BT114" s="926"/>
      <c r="BU114" s="926"/>
      <c r="BV114" s="926">
        <v>353633</v>
      </c>
      <c r="BW114" s="926"/>
      <c r="BX114" s="926"/>
      <c r="BY114" s="926"/>
      <c r="BZ114" s="926"/>
      <c r="CA114" s="926">
        <v>371277</v>
      </c>
      <c r="CB114" s="926"/>
      <c r="CC114" s="926"/>
      <c r="CD114" s="926"/>
      <c r="CE114" s="926"/>
      <c r="CF114" s="920">
        <v>17.2</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35488</v>
      </c>
      <c r="AB115" s="938"/>
      <c r="AC115" s="938"/>
      <c r="AD115" s="938"/>
      <c r="AE115" s="939"/>
      <c r="AF115" s="940">
        <v>28765</v>
      </c>
      <c r="AG115" s="938"/>
      <c r="AH115" s="938"/>
      <c r="AI115" s="938"/>
      <c r="AJ115" s="939"/>
      <c r="AK115" s="940">
        <v>24540</v>
      </c>
      <c r="AL115" s="938"/>
      <c r="AM115" s="938"/>
      <c r="AN115" s="938"/>
      <c r="AO115" s="939"/>
      <c r="AP115" s="941">
        <v>1.1000000000000001</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467641</v>
      </c>
      <c r="AB117" s="979"/>
      <c r="AC117" s="979"/>
      <c r="AD117" s="979"/>
      <c r="AE117" s="980"/>
      <c r="AF117" s="981">
        <v>486586</v>
      </c>
      <c r="AG117" s="979"/>
      <c r="AH117" s="979"/>
      <c r="AI117" s="979"/>
      <c r="AJ117" s="980"/>
      <c r="AK117" s="981">
        <v>486200</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295</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441</v>
      </c>
      <c r="BP119" s="1005"/>
      <c r="BQ119" s="999">
        <v>6804408</v>
      </c>
      <c r="BR119" s="1000"/>
      <c r="BS119" s="1000"/>
      <c r="BT119" s="1000"/>
      <c r="BU119" s="1000"/>
      <c r="BV119" s="1000">
        <v>6565386</v>
      </c>
      <c r="BW119" s="1000"/>
      <c r="BX119" s="1000"/>
      <c r="BY119" s="1000"/>
      <c r="BZ119" s="1000"/>
      <c r="CA119" s="1000">
        <v>6578400</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2742785</v>
      </c>
      <c r="BR120" s="931"/>
      <c r="BS120" s="931"/>
      <c r="BT120" s="931"/>
      <c r="BU120" s="931"/>
      <c r="BV120" s="931">
        <v>2841339</v>
      </c>
      <c r="BW120" s="931"/>
      <c r="BX120" s="931"/>
      <c r="BY120" s="931"/>
      <c r="BZ120" s="931"/>
      <c r="CA120" s="931">
        <v>3014065</v>
      </c>
      <c r="CB120" s="931"/>
      <c r="CC120" s="931"/>
      <c r="CD120" s="931"/>
      <c r="CE120" s="931"/>
      <c r="CF120" s="944">
        <v>139.9</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2733802</v>
      </c>
      <c r="DH120" s="931"/>
      <c r="DI120" s="931"/>
      <c r="DJ120" s="931"/>
      <c r="DK120" s="931"/>
      <c r="DL120" s="931">
        <v>2669416</v>
      </c>
      <c r="DM120" s="931"/>
      <c r="DN120" s="931"/>
      <c r="DO120" s="931"/>
      <c r="DP120" s="931"/>
      <c r="DQ120" s="931">
        <v>2831277</v>
      </c>
      <c r="DR120" s="931"/>
      <c r="DS120" s="931"/>
      <c r="DT120" s="931"/>
      <c r="DU120" s="931"/>
      <c r="DV120" s="932">
        <v>131.4</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721792</v>
      </c>
      <c r="BR121" s="926"/>
      <c r="BS121" s="926"/>
      <c r="BT121" s="926"/>
      <c r="BU121" s="926"/>
      <c r="BV121" s="926">
        <v>801275</v>
      </c>
      <c r="BW121" s="926"/>
      <c r="BX121" s="926"/>
      <c r="BY121" s="926"/>
      <c r="BZ121" s="926"/>
      <c r="CA121" s="926">
        <v>813793</v>
      </c>
      <c r="CB121" s="926"/>
      <c r="CC121" s="926"/>
      <c r="CD121" s="926"/>
      <c r="CE121" s="926"/>
      <c r="CF121" s="920">
        <v>37.799999999999997</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33625</v>
      </c>
      <c r="DH121" s="926"/>
      <c r="DI121" s="926"/>
      <c r="DJ121" s="926"/>
      <c r="DK121" s="926"/>
      <c r="DL121" s="926">
        <v>25624</v>
      </c>
      <c r="DM121" s="926"/>
      <c r="DN121" s="926"/>
      <c r="DO121" s="926"/>
      <c r="DP121" s="926"/>
      <c r="DQ121" s="926">
        <v>36708</v>
      </c>
      <c r="DR121" s="926"/>
      <c r="DS121" s="926"/>
      <c r="DT121" s="926"/>
      <c r="DU121" s="926"/>
      <c r="DV121" s="927">
        <v>1.7</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3284075</v>
      </c>
      <c r="BR122" s="1000"/>
      <c r="BS122" s="1000"/>
      <c r="BT122" s="1000"/>
      <c r="BU122" s="1000"/>
      <c r="BV122" s="1000">
        <v>3185037</v>
      </c>
      <c r="BW122" s="1000"/>
      <c r="BX122" s="1000"/>
      <c r="BY122" s="1000"/>
      <c r="BZ122" s="1000"/>
      <c r="CA122" s="1000">
        <v>3041125</v>
      </c>
      <c r="CB122" s="1000"/>
      <c r="CC122" s="1000"/>
      <c r="CD122" s="1000"/>
      <c r="CE122" s="1000"/>
      <c r="CF122" s="1017">
        <v>141.19999999999999</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449</v>
      </c>
      <c r="BP123" s="1005"/>
      <c r="BQ123" s="1063">
        <v>6748652</v>
      </c>
      <c r="BR123" s="1064"/>
      <c r="BS123" s="1064"/>
      <c r="BT123" s="1064"/>
      <c r="BU123" s="1064"/>
      <c r="BV123" s="1064">
        <v>6827651</v>
      </c>
      <c r="BW123" s="1064"/>
      <c r="BX123" s="1064"/>
      <c r="BY123" s="1064"/>
      <c r="BZ123" s="1064"/>
      <c r="CA123" s="1064">
        <v>6868983</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2.6</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35488</v>
      </c>
      <c r="AB127" s="959"/>
      <c r="AC127" s="959"/>
      <c r="AD127" s="959"/>
      <c r="AE127" s="960"/>
      <c r="AF127" s="961">
        <v>28765</v>
      </c>
      <c r="AG127" s="959"/>
      <c r="AH127" s="959"/>
      <c r="AI127" s="959"/>
      <c r="AJ127" s="960"/>
      <c r="AK127" s="961">
        <v>24540</v>
      </c>
      <c r="AL127" s="959"/>
      <c r="AM127" s="959"/>
      <c r="AN127" s="959"/>
      <c r="AO127" s="960"/>
      <c r="AP127" s="962">
        <v>1.1000000000000001</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38944</v>
      </c>
      <c r="AB128" s="1046"/>
      <c r="AC128" s="1046"/>
      <c r="AD128" s="1046"/>
      <c r="AE128" s="1047"/>
      <c r="AF128" s="1048">
        <v>36459</v>
      </c>
      <c r="AG128" s="1046"/>
      <c r="AH128" s="1046"/>
      <c r="AI128" s="1046"/>
      <c r="AJ128" s="1047"/>
      <c r="AK128" s="1048">
        <v>37717</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2364401</v>
      </c>
      <c r="AB129" s="959"/>
      <c r="AC129" s="959"/>
      <c r="AD129" s="959"/>
      <c r="AE129" s="960"/>
      <c r="AF129" s="961">
        <v>2351227</v>
      </c>
      <c r="AG129" s="959"/>
      <c r="AH129" s="959"/>
      <c r="AI129" s="959"/>
      <c r="AJ129" s="960"/>
      <c r="AK129" s="961">
        <v>2400708</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262652</v>
      </c>
      <c r="AB130" s="959"/>
      <c r="AC130" s="959"/>
      <c r="AD130" s="959"/>
      <c r="AE130" s="960"/>
      <c r="AF130" s="961">
        <v>250290</v>
      </c>
      <c r="AG130" s="959"/>
      <c r="AH130" s="959"/>
      <c r="AI130" s="959"/>
      <c r="AJ130" s="960"/>
      <c r="AK130" s="961">
        <v>246206</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8.9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2101749</v>
      </c>
      <c r="AB131" s="986"/>
      <c r="AC131" s="986"/>
      <c r="AD131" s="986"/>
      <c r="AE131" s="987"/>
      <c r="AF131" s="985">
        <v>2100937</v>
      </c>
      <c r="AG131" s="986"/>
      <c r="AH131" s="986"/>
      <c r="AI131" s="986"/>
      <c r="AJ131" s="987"/>
      <c r="AK131" s="985">
        <v>2154502</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7.9003249200000001</v>
      </c>
      <c r="AB132" s="1097"/>
      <c r="AC132" s="1097"/>
      <c r="AD132" s="1097"/>
      <c r="AE132" s="1098"/>
      <c r="AF132" s="1099">
        <v>9.5118035429999992</v>
      </c>
      <c r="AG132" s="1097"/>
      <c r="AH132" s="1097"/>
      <c r="AI132" s="1097"/>
      <c r="AJ132" s="1098"/>
      <c r="AK132" s="1099">
        <v>9.3885733219999992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8</v>
      </c>
      <c r="AB133" s="1080"/>
      <c r="AC133" s="1080"/>
      <c r="AD133" s="1080"/>
      <c r="AE133" s="1081"/>
      <c r="AF133" s="1079">
        <v>8.4</v>
      </c>
      <c r="AG133" s="1080"/>
      <c r="AH133" s="1080"/>
      <c r="AI133" s="1080"/>
      <c r="AJ133" s="1081"/>
      <c r="AK133" s="1079">
        <v>8.9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9uN3tqpOQxLRLML1v2AwAythV7LqDa+lJzFUJgC+N6/bzGNCf/200vaBIeiUuwyyOrJMPs8aZuvoyjGNkeW0A==" saltValue="g7B+2KVhjHrsA9N4p7mXg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eY3YTCCIV7i6OlpASL+sNKKdGZbLOKYU6awT5MjH2aW4usgsgbbJRHWxcVYeD7JrRm64NAyYKp/zMH5nNXKCQ==" saltValue="KcEKzWqp4HhyJeSHj09E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9lZPns2sSRnZukZAAt296fUyvbt91rmwv4kZJvv2PP72rr6CUVNZ+bkGWYBgV4CDAw1lQTAYmhwGA2QVDl+zg==" saltValue="dHuYs6qsilHs09n8VG8m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636328</v>
      </c>
      <c r="AP9" s="281">
        <v>96311</v>
      </c>
      <c r="AQ9" s="282">
        <v>143042</v>
      </c>
      <c r="AR9" s="283">
        <v>-32.700000000000003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134552</v>
      </c>
      <c r="AP10" s="284">
        <v>20365</v>
      </c>
      <c r="AQ10" s="285">
        <v>17233</v>
      </c>
      <c r="AR10" s="286">
        <v>18.2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26128</v>
      </c>
      <c r="AP11" s="284">
        <v>3955</v>
      </c>
      <c r="AQ11" s="285">
        <v>1297</v>
      </c>
      <c r="AR11" s="286">
        <v>204.9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8065</v>
      </c>
      <c r="AP13" s="284">
        <v>1221</v>
      </c>
      <c r="AQ13" s="285">
        <v>5542</v>
      </c>
      <c r="AR13" s="286">
        <v>-78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16355</v>
      </c>
      <c r="AP14" s="284">
        <v>2475</v>
      </c>
      <c r="AQ14" s="285">
        <v>2886</v>
      </c>
      <c r="AR14" s="286">
        <v>-14.2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-36501</v>
      </c>
      <c r="AP15" s="284">
        <v>-5525</v>
      </c>
      <c r="AQ15" s="285">
        <v>-8856</v>
      </c>
      <c r="AR15" s="286">
        <v>-37.6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784927</v>
      </c>
      <c r="AP16" s="284">
        <v>118802</v>
      </c>
      <c r="AQ16" s="285">
        <v>161143</v>
      </c>
      <c r="AR16" s="286">
        <v>-26.3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11.05</v>
      </c>
      <c r="AP21" s="298">
        <v>14.02</v>
      </c>
      <c r="AQ21" s="299">
        <v>-2.97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94.4</v>
      </c>
      <c r="AP22" s="303">
        <v>96.2</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319056</v>
      </c>
      <c r="AP32" s="312">
        <v>48291</v>
      </c>
      <c r="AQ32" s="313">
        <v>81691</v>
      </c>
      <c r="AR32" s="314">
        <v>-40.9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140684</v>
      </c>
      <c r="AP35" s="312">
        <v>21293</v>
      </c>
      <c r="AQ35" s="313">
        <v>27672</v>
      </c>
      <c r="AR35" s="314">
        <v>-23.1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1920</v>
      </c>
      <c r="AP36" s="312">
        <v>291</v>
      </c>
      <c r="AQ36" s="313">
        <v>4845</v>
      </c>
      <c r="AR36" s="314">
        <v>-94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24540</v>
      </c>
      <c r="AP37" s="312">
        <v>3714</v>
      </c>
      <c r="AQ37" s="313">
        <v>448</v>
      </c>
      <c r="AR37" s="314">
        <v>729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487</v>
      </c>
      <c r="AP38" s="315" t="s">
        <v>487</v>
      </c>
      <c r="AQ38" s="316">
        <v>4</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-37717</v>
      </c>
      <c r="AP39" s="312">
        <v>-5709</v>
      </c>
      <c r="AQ39" s="313">
        <v>-1961</v>
      </c>
      <c r="AR39" s="314">
        <v>191.1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-246206</v>
      </c>
      <c r="AP40" s="312">
        <v>-37264</v>
      </c>
      <c r="AQ40" s="313">
        <v>-75713</v>
      </c>
      <c r="AR40" s="314">
        <v>-50.8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202277</v>
      </c>
      <c r="AP41" s="312">
        <v>30616</v>
      </c>
      <c r="AQ41" s="313">
        <v>36985</v>
      </c>
      <c r="AR41" s="314">
        <v>-17.2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383083</v>
      </c>
      <c r="AN51" s="334">
        <v>56636</v>
      </c>
      <c r="AO51" s="335">
        <v>12</v>
      </c>
      <c r="AP51" s="336">
        <v>126262</v>
      </c>
      <c r="AQ51" s="337">
        <v>10</v>
      </c>
      <c r="AR51" s="338">
        <v>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157811</v>
      </c>
      <c r="AN52" s="342">
        <v>23331</v>
      </c>
      <c r="AO52" s="343">
        <v>-2.6</v>
      </c>
      <c r="AP52" s="344">
        <v>56769</v>
      </c>
      <c r="AQ52" s="345">
        <v>2.1</v>
      </c>
      <c r="AR52" s="346">
        <v>-4.7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403930</v>
      </c>
      <c r="AN53" s="334">
        <v>60064</v>
      </c>
      <c r="AO53" s="335">
        <v>6.1</v>
      </c>
      <c r="AP53" s="336">
        <v>126525</v>
      </c>
      <c r="AQ53" s="337">
        <v>0.2</v>
      </c>
      <c r="AR53" s="338">
        <v>5.9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208269</v>
      </c>
      <c r="AN54" s="342">
        <v>30969</v>
      </c>
      <c r="AO54" s="343">
        <v>32.700000000000003</v>
      </c>
      <c r="AP54" s="344">
        <v>67052</v>
      </c>
      <c r="AQ54" s="345">
        <v>18.100000000000001</v>
      </c>
      <c r="AR54" s="346">
        <v>14.6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575733</v>
      </c>
      <c r="AN55" s="334">
        <v>85624</v>
      </c>
      <c r="AO55" s="335">
        <v>42.6</v>
      </c>
      <c r="AP55" s="336">
        <v>122054</v>
      </c>
      <c r="AQ55" s="337">
        <v>-3.5</v>
      </c>
      <c r="AR55" s="338">
        <v>46.1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196253</v>
      </c>
      <c r="AN56" s="342">
        <v>29187</v>
      </c>
      <c r="AO56" s="343">
        <v>-5.8</v>
      </c>
      <c r="AP56" s="344">
        <v>68298</v>
      </c>
      <c r="AQ56" s="345">
        <v>1.9</v>
      </c>
      <c r="AR56" s="346">
        <v>-7.7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290275</v>
      </c>
      <c r="AN57" s="334">
        <v>43657</v>
      </c>
      <c r="AO57" s="335">
        <v>-49</v>
      </c>
      <c r="AP57" s="336">
        <v>111644</v>
      </c>
      <c r="AQ57" s="337">
        <v>-8.5</v>
      </c>
      <c r="AR57" s="338">
        <v>-40.5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131780</v>
      </c>
      <c r="AN58" s="342">
        <v>19820</v>
      </c>
      <c r="AO58" s="343">
        <v>-32.1</v>
      </c>
      <c r="AP58" s="344">
        <v>66606</v>
      </c>
      <c r="AQ58" s="345">
        <v>-2.5</v>
      </c>
      <c r="AR58" s="346">
        <v>-29.6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362020</v>
      </c>
      <c r="AN59" s="334">
        <v>54793</v>
      </c>
      <c r="AO59" s="335">
        <v>25.5</v>
      </c>
      <c r="AP59" s="336">
        <v>127917</v>
      </c>
      <c r="AQ59" s="337">
        <v>14.6</v>
      </c>
      <c r="AR59" s="338">
        <v>10.9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94239</v>
      </c>
      <c r="AN60" s="342">
        <v>14264</v>
      </c>
      <c r="AO60" s="343">
        <v>-28</v>
      </c>
      <c r="AP60" s="344">
        <v>69746</v>
      </c>
      <c r="AQ60" s="345">
        <v>4.7</v>
      </c>
      <c r="AR60" s="346">
        <v>-32.700000000000003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403008</v>
      </c>
      <c r="AN61" s="349">
        <v>60155</v>
      </c>
      <c r="AO61" s="350">
        <v>7.4</v>
      </c>
      <c r="AP61" s="351">
        <v>122880</v>
      </c>
      <c r="AQ61" s="352">
        <v>2.6</v>
      </c>
      <c r="AR61" s="338">
        <v>4.8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157670</v>
      </c>
      <c r="AN62" s="342">
        <v>23514</v>
      </c>
      <c r="AO62" s="343">
        <v>-7.2</v>
      </c>
      <c r="AP62" s="344">
        <v>65694</v>
      </c>
      <c r="AQ62" s="345">
        <v>4.9000000000000004</v>
      </c>
      <c r="AR62" s="346">
        <v>-12.1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oHYnNR77oq+4V9bsMSCo1vYMEc4Q07IR0T9m5y9utHElrhx21aCzMPvPheEEOHiDFPyjx+GI7t/U72D1gAnpg==" saltValue="/mxwJf7D4OchMEoBFaqs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Las6Elh2LzigPMOxT5T1SOzXmcHTIA1UE0HjNNin6Ht+H46//IKuDSjNPH9YVVgryGNBWiMPmYLD+3VxzNwH2Q==" saltValue="lo8BcxbaB2E9QaEJaCAJ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JWOYQlLEC+fyQRMTLNwo96C76yS2/qOe9RZY/QpA326Mp5y1KAcVdwfK0culE04FyjoDzxtjrXuo2D3r8kzPXg==" saltValue="qspT2La8UucsH05vIYgm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50.74</v>
      </c>
      <c r="G47" s="12">
        <v>55.62</v>
      </c>
      <c r="H47" s="12">
        <v>56.01</v>
      </c>
      <c r="I47" s="12">
        <v>61.11</v>
      </c>
      <c r="J47" s="13">
        <v>57.95</v>
      </c>
    </row>
    <row r="48" spans="2:10" ht="57.75" customHeight="1" x14ac:dyDescent="0.15">
      <c r="B48" s="14"/>
      <c r="C48" s="1141" t="s">
        <v>4</v>
      </c>
      <c r="D48" s="1141"/>
      <c r="E48" s="1142"/>
      <c r="F48" s="15">
        <v>15.21</v>
      </c>
      <c r="G48" s="16">
        <v>9.1</v>
      </c>
      <c r="H48" s="16">
        <v>9.59</v>
      </c>
      <c r="I48" s="16">
        <v>12.07</v>
      </c>
      <c r="J48" s="17">
        <v>10.199999999999999</v>
      </c>
    </row>
    <row r="49" spans="2:10" ht="57.75" customHeight="1" thickBot="1" x14ac:dyDescent="0.2">
      <c r="B49" s="18"/>
      <c r="C49" s="1143" t="s">
        <v>5</v>
      </c>
      <c r="D49" s="1143"/>
      <c r="E49" s="1144"/>
      <c r="F49" s="19" t="s">
        <v>530</v>
      </c>
      <c r="G49" s="20" t="s">
        <v>531</v>
      </c>
      <c r="H49" s="20">
        <v>1.1399999999999999</v>
      </c>
      <c r="I49" s="20">
        <v>2.5299999999999998</v>
      </c>
      <c r="J49" s="21" t="s">
        <v>532</v>
      </c>
    </row>
    <row r="50" spans="2:10" x14ac:dyDescent="0.15"/>
  </sheetData>
  <sheetProtection algorithmName="SHA-512" hashValue="Xqe9yJmqNMLEVKGAj+VgFFtpRyMUBPe94ze82w+RwynaTRfYYdouKAMYgKkWwVLvMkJhxJ91dXMKk8sMuAiH9w==" saltValue="a5SWOwKa0JfA6Hr+C87/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533</v>
      </c>
      <c r="D34" s="1151"/>
      <c r="E34" s="1152"/>
      <c r="F34" s="32">
        <v>7.7</v>
      </c>
      <c r="G34" s="33">
        <v>8.01</v>
      </c>
      <c r="H34" s="33">
        <v>8.39</v>
      </c>
      <c r="I34" s="33">
        <v>9.42</v>
      </c>
      <c r="J34" s="34">
        <v>10.84</v>
      </c>
      <c r="K34" s="22"/>
      <c r="L34" s="22"/>
      <c r="M34" s="22"/>
      <c r="N34" s="22"/>
      <c r="O34" s="22"/>
      <c r="P34" s="22"/>
    </row>
    <row r="35" spans="1:16" ht="39" customHeight="1" x14ac:dyDescent="0.15">
      <c r="A35" s="22"/>
      <c r="B35" s="35"/>
      <c r="C35" s="1145" t="s">
        <v>534</v>
      </c>
      <c r="D35" s="1146"/>
      <c r="E35" s="1147"/>
      <c r="F35" s="36">
        <v>14.91</v>
      </c>
      <c r="G35" s="37">
        <v>8.7200000000000006</v>
      </c>
      <c r="H35" s="37">
        <v>9.1999999999999993</v>
      </c>
      <c r="I35" s="37">
        <v>11.71</v>
      </c>
      <c r="J35" s="38">
        <v>10.19</v>
      </c>
      <c r="K35" s="22"/>
      <c r="L35" s="22"/>
      <c r="M35" s="22"/>
      <c r="N35" s="22"/>
      <c r="O35" s="22"/>
      <c r="P35" s="22"/>
    </row>
    <row r="36" spans="1:16" ht="39" customHeight="1" x14ac:dyDescent="0.15">
      <c r="A36" s="22"/>
      <c r="B36" s="35"/>
      <c r="C36" s="1145" t="s">
        <v>535</v>
      </c>
      <c r="D36" s="1146"/>
      <c r="E36" s="1147"/>
      <c r="F36" s="36">
        <v>2.84</v>
      </c>
      <c r="G36" s="37">
        <v>4.45</v>
      </c>
      <c r="H36" s="37">
        <v>4.43</v>
      </c>
      <c r="I36" s="37">
        <v>4.68</v>
      </c>
      <c r="J36" s="38">
        <v>5.0599999999999996</v>
      </c>
      <c r="K36" s="22"/>
      <c r="L36" s="22"/>
      <c r="M36" s="22"/>
      <c r="N36" s="22"/>
      <c r="O36" s="22"/>
      <c r="P36" s="22"/>
    </row>
    <row r="37" spans="1:16" ht="39" customHeight="1" x14ac:dyDescent="0.15">
      <c r="A37" s="22"/>
      <c r="B37" s="35"/>
      <c r="C37" s="1145" t="s">
        <v>536</v>
      </c>
      <c r="D37" s="1146"/>
      <c r="E37" s="1147"/>
      <c r="F37" s="36">
        <v>0.28999999999999998</v>
      </c>
      <c r="G37" s="37">
        <v>0.51</v>
      </c>
      <c r="H37" s="37">
        <v>1.1200000000000001</v>
      </c>
      <c r="I37" s="37">
        <v>0.77</v>
      </c>
      <c r="J37" s="38">
        <v>0.9</v>
      </c>
      <c r="K37" s="22"/>
      <c r="L37" s="22"/>
      <c r="M37" s="22"/>
      <c r="N37" s="22"/>
      <c r="O37" s="22"/>
      <c r="P37" s="22"/>
    </row>
    <row r="38" spans="1:16" ht="39" customHeight="1" x14ac:dyDescent="0.15">
      <c r="A38" s="22"/>
      <c r="B38" s="35"/>
      <c r="C38" s="1145" t="s">
        <v>537</v>
      </c>
      <c r="D38" s="1146"/>
      <c r="E38" s="1147"/>
      <c r="F38" s="36">
        <v>0.12</v>
      </c>
      <c r="G38" s="37">
        <v>0.12</v>
      </c>
      <c r="H38" s="37">
        <v>0.11</v>
      </c>
      <c r="I38" s="37">
        <v>0.11</v>
      </c>
      <c r="J38" s="38">
        <v>0.12</v>
      </c>
      <c r="K38" s="22"/>
      <c r="L38" s="22"/>
      <c r="M38" s="22"/>
      <c r="N38" s="22"/>
      <c r="O38" s="22"/>
      <c r="P38" s="22"/>
    </row>
    <row r="39" spans="1:16" ht="39" customHeight="1" x14ac:dyDescent="0.15">
      <c r="A39" s="22"/>
      <c r="B39" s="35"/>
      <c r="C39" s="1145" t="s">
        <v>538</v>
      </c>
      <c r="D39" s="1146"/>
      <c r="E39" s="1147"/>
      <c r="F39" s="36">
        <v>0.3</v>
      </c>
      <c r="G39" s="37">
        <v>0.37</v>
      </c>
      <c r="H39" s="37">
        <v>0.38</v>
      </c>
      <c r="I39" s="37">
        <v>0.35</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540</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Cm/ibqO6s6Xc1DeYKrs8vljnuhppF2JlLLqa0zh5le+U+10IpJXYntJeQY6nmUMiHDXfJQxkw0YEj0tyaboiw==" saltValue="vZeSWVAhRaKERl3SBJDh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262</v>
      </c>
      <c r="L45" s="60">
        <v>288</v>
      </c>
      <c r="M45" s="60">
        <v>296</v>
      </c>
      <c r="N45" s="60">
        <v>319</v>
      </c>
      <c r="O45" s="61">
        <v>319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130</v>
      </c>
      <c r="L48" s="64">
        <v>131</v>
      </c>
      <c r="M48" s="64">
        <v>136</v>
      </c>
      <c r="N48" s="64">
        <v>139</v>
      </c>
      <c r="O48" s="65">
        <v>141</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487</v>
      </c>
      <c r="L49" s="64" t="s">
        <v>487</v>
      </c>
      <c r="M49" s="64">
        <v>0</v>
      </c>
      <c r="N49" s="64">
        <v>1</v>
      </c>
      <c r="O49" s="65">
        <v>2</v>
      </c>
      <c r="P49" s="48"/>
      <c r="Q49" s="48"/>
      <c r="R49" s="48"/>
      <c r="S49" s="48"/>
      <c r="T49" s="48"/>
      <c r="U49" s="48"/>
    </row>
    <row r="50" spans="1:21" ht="30.75" customHeight="1" x14ac:dyDescent="0.15">
      <c r="A50" s="48"/>
      <c r="B50" s="1155"/>
      <c r="C50" s="1156"/>
      <c r="D50" s="62"/>
      <c r="E50" s="1161" t="s">
        <v>15</v>
      </c>
      <c r="F50" s="1161"/>
      <c r="G50" s="1161"/>
      <c r="H50" s="1161"/>
      <c r="I50" s="1161"/>
      <c r="J50" s="1162"/>
      <c r="K50" s="63">
        <v>32</v>
      </c>
      <c r="L50" s="64">
        <v>35</v>
      </c>
      <c r="M50" s="64">
        <v>35</v>
      </c>
      <c r="N50" s="64">
        <v>29</v>
      </c>
      <c r="O50" s="65">
        <v>25</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273</v>
      </c>
      <c r="L52" s="64">
        <v>298</v>
      </c>
      <c r="M52" s="64">
        <v>302</v>
      </c>
      <c r="N52" s="64">
        <v>286</v>
      </c>
      <c r="O52" s="65">
        <v>284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151</v>
      </c>
      <c r="L53" s="69">
        <v>156</v>
      </c>
      <c r="M53" s="69">
        <v>165</v>
      </c>
      <c r="N53" s="69">
        <v>202</v>
      </c>
      <c r="O53" s="70">
        <v>203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nTwKJHfugXd0rmdOl5Q/YzTMApsBrYlIs2KvE7i/LOp7g7UznEgQLr+lw5exgGIZH2hO6yX0Jk/xbehpGaUWQ==" saltValue="mLnCbQAWtxjdD6AGKWXFv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3390</v>
      </c>
      <c r="J41" s="356">
        <v>3412</v>
      </c>
      <c r="K41" s="356">
        <v>3499</v>
      </c>
      <c r="L41" s="356">
        <v>3389</v>
      </c>
      <c r="M41" s="357">
        <v>3192</v>
      </c>
    </row>
    <row r="42" spans="2:13" ht="27.75" customHeight="1" x14ac:dyDescent="0.15">
      <c r="B42" s="1186"/>
      <c r="C42" s="1187"/>
      <c r="D42" s="106"/>
      <c r="E42" s="1192" t="s">
        <v>32</v>
      </c>
      <c r="F42" s="1192"/>
      <c r="G42" s="1192"/>
      <c r="H42" s="1193"/>
      <c r="I42" s="358" t="s">
        <v>487</v>
      </c>
      <c r="J42" s="359" t="s">
        <v>487</v>
      </c>
      <c r="K42" s="359" t="s">
        <v>487</v>
      </c>
      <c r="L42" s="359" t="s">
        <v>487</v>
      </c>
      <c r="M42" s="360" t="s">
        <v>487</v>
      </c>
    </row>
    <row r="43" spans="2:13" ht="27.75" customHeight="1" x14ac:dyDescent="0.15">
      <c r="B43" s="1186"/>
      <c r="C43" s="1187"/>
      <c r="D43" s="106"/>
      <c r="E43" s="1192" t="s">
        <v>33</v>
      </c>
      <c r="F43" s="1192"/>
      <c r="G43" s="1192"/>
      <c r="H43" s="1193"/>
      <c r="I43" s="358">
        <v>2697</v>
      </c>
      <c r="J43" s="359">
        <v>2751</v>
      </c>
      <c r="K43" s="359">
        <v>2767</v>
      </c>
      <c r="L43" s="359">
        <v>2695</v>
      </c>
      <c r="M43" s="360">
        <v>2868</v>
      </c>
    </row>
    <row r="44" spans="2:13" ht="27.75" customHeight="1" x14ac:dyDescent="0.15">
      <c r="B44" s="1186"/>
      <c r="C44" s="1187"/>
      <c r="D44" s="106"/>
      <c r="E44" s="1192" t="s">
        <v>34</v>
      </c>
      <c r="F44" s="1192"/>
      <c r="G44" s="1192"/>
      <c r="H44" s="1193"/>
      <c r="I44" s="358">
        <v>215</v>
      </c>
      <c r="J44" s="359">
        <v>184</v>
      </c>
      <c r="K44" s="359">
        <v>152</v>
      </c>
      <c r="L44" s="359">
        <v>128</v>
      </c>
      <c r="M44" s="360">
        <v>147</v>
      </c>
    </row>
    <row r="45" spans="2:13" ht="27.75" customHeight="1" x14ac:dyDescent="0.15">
      <c r="B45" s="1186"/>
      <c r="C45" s="1187"/>
      <c r="D45" s="106"/>
      <c r="E45" s="1192" t="s">
        <v>35</v>
      </c>
      <c r="F45" s="1192"/>
      <c r="G45" s="1192"/>
      <c r="H45" s="1193"/>
      <c r="I45" s="358">
        <v>320</v>
      </c>
      <c r="J45" s="359">
        <v>380</v>
      </c>
      <c r="K45" s="359">
        <v>385</v>
      </c>
      <c r="L45" s="359">
        <v>354</v>
      </c>
      <c r="M45" s="360">
        <v>371</v>
      </c>
    </row>
    <row r="46" spans="2:13" ht="27.75" customHeight="1" x14ac:dyDescent="0.15">
      <c r="B46" s="1186"/>
      <c r="C46" s="1187"/>
      <c r="D46" s="107"/>
      <c r="E46" s="1192" t="s">
        <v>36</v>
      </c>
      <c r="F46" s="1192"/>
      <c r="G46" s="1192"/>
      <c r="H46" s="1193"/>
      <c r="I46" s="358" t="s">
        <v>487</v>
      </c>
      <c r="J46" s="359" t="s">
        <v>487</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2390</v>
      </c>
      <c r="J50" s="359">
        <v>2567</v>
      </c>
      <c r="K50" s="359">
        <v>2743</v>
      </c>
      <c r="L50" s="359">
        <v>2841</v>
      </c>
      <c r="M50" s="360">
        <v>3014</v>
      </c>
    </row>
    <row r="51" spans="2:13" ht="27.75" customHeight="1" x14ac:dyDescent="0.15">
      <c r="B51" s="1186"/>
      <c r="C51" s="1187"/>
      <c r="D51" s="106"/>
      <c r="E51" s="1192" t="s">
        <v>42</v>
      </c>
      <c r="F51" s="1192"/>
      <c r="G51" s="1192"/>
      <c r="H51" s="1193"/>
      <c r="I51" s="358">
        <v>621</v>
      </c>
      <c r="J51" s="359">
        <v>677</v>
      </c>
      <c r="K51" s="359">
        <v>722</v>
      </c>
      <c r="L51" s="359">
        <v>801</v>
      </c>
      <c r="M51" s="360">
        <v>814</v>
      </c>
    </row>
    <row r="52" spans="2:13" ht="27.75" customHeight="1" x14ac:dyDescent="0.15">
      <c r="B52" s="1188"/>
      <c r="C52" s="1189"/>
      <c r="D52" s="106"/>
      <c r="E52" s="1192" t="s">
        <v>43</v>
      </c>
      <c r="F52" s="1192"/>
      <c r="G52" s="1192"/>
      <c r="H52" s="1193"/>
      <c r="I52" s="358">
        <v>3329</v>
      </c>
      <c r="J52" s="359">
        <v>3375</v>
      </c>
      <c r="K52" s="359">
        <v>3284</v>
      </c>
      <c r="L52" s="359">
        <v>3185</v>
      </c>
      <c r="M52" s="360">
        <v>3041</v>
      </c>
    </row>
    <row r="53" spans="2:13" ht="27.75" customHeight="1" thickBot="1" x14ac:dyDescent="0.2">
      <c r="B53" s="1199" t="s">
        <v>19</v>
      </c>
      <c r="C53" s="1200"/>
      <c r="D53" s="110"/>
      <c r="E53" s="1201" t="s">
        <v>44</v>
      </c>
      <c r="F53" s="1201"/>
      <c r="G53" s="1201"/>
      <c r="H53" s="1202"/>
      <c r="I53" s="361">
        <v>282</v>
      </c>
      <c r="J53" s="362">
        <v>107</v>
      </c>
      <c r="K53" s="362">
        <v>56</v>
      </c>
      <c r="L53" s="362">
        <v>-262</v>
      </c>
      <c r="M53" s="363">
        <v>-291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Mil/AQwzDkXyKF1NERkuRW8GgKTLeNFdJrAmGcYHRwulAt0fKgFdVk6m+Yh19nQdsBli4NdDcvfuFdjzvVxKKw==" saltValue="ZqO8ljiXKRmoEAtGzJsP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1324</v>
      </c>
      <c r="G55" s="122">
        <v>1437</v>
      </c>
      <c r="H55" s="123">
        <v>1391</v>
      </c>
    </row>
    <row r="56" spans="2:8" ht="52.5" customHeight="1" x14ac:dyDescent="0.15">
      <c r="B56" s="124"/>
      <c r="C56" s="1213" t="s">
        <v>47</v>
      </c>
      <c r="D56" s="1213"/>
      <c r="E56" s="1214"/>
      <c r="F56" s="125">
        <v>381</v>
      </c>
      <c r="G56" s="125">
        <v>381</v>
      </c>
      <c r="H56" s="126">
        <v>392</v>
      </c>
    </row>
    <row r="57" spans="2:8" ht="53.25" customHeight="1" x14ac:dyDescent="0.15">
      <c r="B57" s="124"/>
      <c r="C57" s="1215" t="s">
        <v>48</v>
      </c>
      <c r="D57" s="1215"/>
      <c r="E57" s="1216"/>
      <c r="F57" s="127">
        <v>844</v>
      </c>
      <c r="G57" s="127">
        <v>824</v>
      </c>
      <c r="H57" s="128">
        <v>1025</v>
      </c>
    </row>
    <row r="58" spans="2:8" ht="45.75" customHeight="1" x14ac:dyDescent="0.15">
      <c r="B58" s="129"/>
      <c r="C58" s="1203" t="s">
        <v>575</v>
      </c>
      <c r="D58" s="1204"/>
      <c r="E58" s="1205"/>
      <c r="F58" s="130">
        <v>266</v>
      </c>
      <c r="G58" s="130">
        <v>248</v>
      </c>
      <c r="H58" s="131">
        <v>235</v>
      </c>
    </row>
    <row r="59" spans="2:8" ht="45.75" customHeight="1" x14ac:dyDescent="0.15">
      <c r="B59" s="129"/>
      <c r="C59" s="1203" t="s">
        <v>574</v>
      </c>
      <c r="D59" s="1204"/>
      <c r="E59" s="1205"/>
      <c r="F59" s="130" t="s">
        <v>573</v>
      </c>
      <c r="G59" s="130" t="s">
        <v>573</v>
      </c>
      <c r="H59" s="131">
        <v>200</v>
      </c>
    </row>
    <row r="60" spans="2:8" ht="45.75" customHeight="1" x14ac:dyDescent="0.15">
      <c r="B60" s="129"/>
      <c r="C60" s="1203" t="s">
        <v>549</v>
      </c>
      <c r="D60" s="1204"/>
      <c r="E60" s="1205"/>
      <c r="F60" s="130">
        <v>204</v>
      </c>
      <c r="G60" s="130">
        <v>189</v>
      </c>
      <c r="H60" s="131">
        <v>190</v>
      </c>
    </row>
    <row r="61" spans="2:8" ht="45.75" customHeight="1" x14ac:dyDescent="0.15">
      <c r="B61" s="129"/>
      <c r="C61" s="1203" t="s">
        <v>572</v>
      </c>
      <c r="D61" s="1204"/>
      <c r="E61" s="1205"/>
      <c r="F61" s="130">
        <v>170</v>
      </c>
      <c r="G61" s="130">
        <v>170</v>
      </c>
      <c r="H61" s="131">
        <v>170</v>
      </c>
    </row>
    <row r="62" spans="2:8" ht="45.75" customHeight="1" thickBot="1" x14ac:dyDescent="0.2">
      <c r="B62" s="132"/>
      <c r="C62" s="1206" t="s">
        <v>550</v>
      </c>
      <c r="D62" s="1207"/>
      <c r="E62" s="1208"/>
      <c r="F62" s="133">
        <v>102</v>
      </c>
      <c r="G62" s="133">
        <v>102</v>
      </c>
      <c r="H62" s="134">
        <v>102</v>
      </c>
    </row>
    <row r="63" spans="2:8" ht="52.5" customHeight="1" thickBot="1" x14ac:dyDescent="0.2">
      <c r="B63" s="135"/>
      <c r="C63" s="1209" t="s">
        <v>49</v>
      </c>
      <c r="D63" s="1209"/>
      <c r="E63" s="1210"/>
      <c r="F63" s="136">
        <v>2550</v>
      </c>
      <c r="G63" s="136">
        <v>2642</v>
      </c>
      <c r="H63" s="137">
        <v>2808</v>
      </c>
    </row>
    <row r="64" spans="2:8" x14ac:dyDescent="0.15"/>
  </sheetData>
  <sheetProtection algorithmName="SHA-512" hashValue="00n88NauHAno4xA7owOgNsX1WGfFd11jrLqZbK568VmBlbfJg+fvL5/jNxy+ZbeLuQbwX5MtwqWff86BZMQO6g==" saltValue="0xvfHEaHw8rctmZHh1mI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56636</v>
      </c>
      <c r="E3" s="156"/>
      <c r="F3" s="157">
        <v>126262</v>
      </c>
      <c r="G3" s="158"/>
      <c r="H3" s="159"/>
    </row>
    <row r="4" spans="1:8" x14ac:dyDescent="0.15">
      <c r="A4" s="160"/>
      <c r="B4" s="161"/>
      <c r="C4" s="162"/>
      <c r="D4" s="163">
        <v>23331</v>
      </c>
      <c r="E4" s="164"/>
      <c r="F4" s="165">
        <v>56769</v>
      </c>
      <c r="G4" s="166"/>
      <c r="H4" s="167"/>
    </row>
    <row r="5" spans="1:8" x14ac:dyDescent="0.15">
      <c r="A5" s="148" t="s">
        <v>519</v>
      </c>
      <c r="B5" s="153"/>
      <c r="C5" s="154"/>
      <c r="D5" s="155">
        <v>60064</v>
      </c>
      <c r="E5" s="156"/>
      <c r="F5" s="157">
        <v>126525</v>
      </c>
      <c r="G5" s="158"/>
      <c r="H5" s="159"/>
    </row>
    <row r="6" spans="1:8" x14ac:dyDescent="0.15">
      <c r="A6" s="160"/>
      <c r="B6" s="161"/>
      <c r="C6" s="162"/>
      <c r="D6" s="163">
        <v>30969</v>
      </c>
      <c r="E6" s="164"/>
      <c r="F6" s="165">
        <v>67052</v>
      </c>
      <c r="G6" s="166"/>
      <c r="H6" s="167"/>
    </row>
    <row r="7" spans="1:8" x14ac:dyDescent="0.15">
      <c r="A7" s="148" t="s">
        <v>520</v>
      </c>
      <c r="B7" s="153"/>
      <c r="C7" s="154"/>
      <c r="D7" s="155">
        <v>85624</v>
      </c>
      <c r="E7" s="156"/>
      <c r="F7" s="157">
        <v>122054</v>
      </c>
      <c r="G7" s="158"/>
      <c r="H7" s="159"/>
    </row>
    <row r="8" spans="1:8" x14ac:dyDescent="0.15">
      <c r="A8" s="160"/>
      <c r="B8" s="161"/>
      <c r="C8" s="162"/>
      <c r="D8" s="163">
        <v>29187</v>
      </c>
      <c r="E8" s="164"/>
      <c r="F8" s="165">
        <v>68298</v>
      </c>
      <c r="G8" s="166"/>
      <c r="H8" s="167"/>
    </row>
    <row r="9" spans="1:8" x14ac:dyDescent="0.15">
      <c r="A9" s="148" t="s">
        <v>521</v>
      </c>
      <c r="B9" s="153"/>
      <c r="C9" s="154"/>
      <c r="D9" s="155">
        <v>43657</v>
      </c>
      <c r="E9" s="156"/>
      <c r="F9" s="157">
        <v>111644</v>
      </c>
      <c r="G9" s="158"/>
      <c r="H9" s="159"/>
    </row>
    <row r="10" spans="1:8" x14ac:dyDescent="0.15">
      <c r="A10" s="160"/>
      <c r="B10" s="161"/>
      <c r="C10" s="162"/>
      <c r="D10" s="163">
        <v>19820</v>
      </c>
      <c r="E10" s="164"/>
      <c r="F10" s="165">
        <v>66606</v>
      </c>
      <c r="G10" s="166"/>
      <c r="H10" s="167"/>
    </row>
    <row r="11" spans="1:8" x14ac:dyDescent="0.15">
      <c r="A11" s="148" t="s">
        <v>522</v>
      </c>
      <c r="B11" s="153"/>
      <c r="C11" s="154"/>
      <c r="D11" s="155">
        <v>54793</v>
      </c>
      <c r="E11" s="156"/>
      <c r="F11" s="157">
        <v>127917</v>
      </c>
      <c r="G11" s="158"/>
      <c r="H11" s="159"/>
    </row>
    <row r="12" spans="1:8" x14ac:dyDescent="0.15">
      <c r="A12" s="160"/>
      <c r="B12" s="161"/>
      <c r="C12" s="168"/>
      <c r="D12" s="163">
        <v>14264</v>
      </c>
      <c r="E12" s="164"/>
      <c r="F12" s="165">
        <v>69746</v>
      </c>
      <c r="G12" s="166"/>
      <c r="H12" s="167"/>
    </row>
    <row r="13" spans="1:8" x14ac:dyDescent="0.15">
      <c r="A13" s="148"/>
      <c r="B13" s="153"/>
      <c r="C13" s="169"/>
      <c r="D13" s="170">
        <v>60155</v>
      </c>
      <c r="E13" s="171"/>
      <c r="F13" s="172">
        <v>122880</v>
      </c>
      <c r="G13" s="173"/>
      <c r="H13" s="159"/>
    </row>
    <row r="14" spans="1:8" x14ac:dyDescent="0.15">
      <c r="A14" s="160"/>
      <c r="B14" s="161"/>
      <c r="C14" s="162"/>
      <c r="D14" s="163">
        <v>23514</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15.21</v>
      </c>
      <c r="C19" s="174">
        <f>ROUND(VALUE(SUBSTITUTE(実質収支比率等に係る経年分析!G$48,"▲","-")),2)</f>
        <v>9.1</v>
      </c>
      <c r="D19" s="174">
        <f>ROUND(VALUE(SUBSTITUTE(実質収支比率等に係る経年分析!H$48,"▲","-")),2)</f>
        <v>9.59</v>
      </c>
      <c r="E19" s="174">
        <f>ROUND(VALUE(SUBSTITUTE(実質収支比率等に係る経年分析!I$48,"▲","-")),2)</f>
        <v>12.07</v>
      </c>
      <c r="F19" s="174">
        <f>ROUND(VALUE(SUBSTITUTE(実質収支比率等に係る経年分析!J$48,"▲","-")),2)</f>
        <v>10.199999999999999</v>
      </c>
    </row>
    <row r="20" spans="1:11" x14ac:dyDescent="0.15">
      <c r="A20" s="174" t="s">
        <v>53</v>
      </c>
      <c r="B20" s="174">
        <f>ROUND(VALUE(SUBSTITUTE(実質収支比率等に係る経年分析!F$47,"▲","-")),2)</f>
        <v>50.74</v>
      </c>
      <c r="C20" s="174">
        <f>ROUND(VALUE(SUBSTITUTE(実質収支比率等に係る経年分析!G$47,"▲","-")),2)</f>
        <v>55.62</v>
      </c>
      <c r="D20" s="174">
        <f>ROUND(VALUE(SUBSTITUTE(実質収支比率等に係る経年分析!H$47,"▲","-")),2)</f>
        <v>56.01</v>
      </c>
      <c r="E20" s="174">
        <f>ROUND(VALUE(SUBSTITUTE(実質収支比率等に係る経年分析!I$47,"▲","-")),2)</f>
        <v>61.11</v>
      </c>
      <c r="F20" s="174">
        <f>ROUND(VALUE(SUBSTITUTE(実質収支比率等に係る経年分析!J$47,"▲","-")),2)</f>
        <v>57.95</v>
      </c>
    </row>
    <row r="21" spans="1:11" x14ac:dyDescent="0.15">
      <c r="A21" s="174" t="s">
        <v>54</v>
      </c>
      <c r="B21" s="174">
        <f>IF(ISNUMBER(VALUE(SUBSTITUTE(実質収支比率等に係る経年分析!F$49,"▲","-"))),ROUND(VALUE(SUBSTITUTE(実質収支比率等に係る経年分析!F$49,"▲","-")),2),NA())</f>
        <v>-4.28</v>
      </c>
      <c r="C21" s="174">
        <f>IF(ISNUMBER(VALUE(SUBSTITUTE(実質収支比率等に係る経年分析!G$49,"▲","-"))),ROUND(VALUE(SUBSTITUTE(実質収支比率等に係る経年分析!G$49,"▲","-")),2),NA())</f>
        <v>-5.36</v>
      </c>
      <c r="D21" s="174">
        <f>IF(ISNUMBER(VALUE(SUBSTITUTE(実質収支比率等に係る経年分析!H$49,"▲","-"))),ROUND(VALUE(SUBSTITUTE(実質収支比率等に係る経年分析!H$49,"▲","-")),2),NA())</f>
        <v>1.1399999999999999</v>
      </c>
      <c r="E21" s="174">
        <f>IF(ISNUMBER(VALUE(SUBSTITUTE(実質収支比率等に係る経年分析!I$49,"▲","-"))),ROUND(VALUE(SUBSTITUTE(実質収支比率等に係る経年分析!I$49,"▲","-")),2),NA())</f>
        <v>2.5299999999999998</v>
      </c>
      <c r="F21" s="174">
        <f>IF(ISNUMBER(VALUE(SUBSTITUTE(実質収支比率等に係る経年分析!J$49,"▲","-"))),ROUND(VALUE(SUBSTITUTE(実質収支比率等に係る経年分析!J$49,"▲","-")),2),NA())</f>
        <v>-9.35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奨学金特別会計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0.28999999999999998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1.1200000000000001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2.84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4.45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4.43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4.68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5.0599999999999996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8.7200000000000006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9.1999999999999993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11.71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10.19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8.39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9.42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10.84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273</v>
      </c>
      <c r="E42" s="176"/>
      <c r="F42" s="176"/>
      <c r="G42" s="176">
        <f>'実質公債費比率（分子）の構造'!L$52</f>
        <v>298</v>
      </c>
      <c r="H42" s="176"/>
      <c r="I42" s="176"/>
      <c r="J42" s="176">
        <f>'実質公債費比率（分子）の構造'!M$52</f>
        <v>302</v>
      </c>
      <c r="K42" s="176"/>
      <c r="L42" s="176"/>
      <c r="M42" s="176">
        <f>'実質公債費比率（分子）の構造'!N$52</f>
        <v>286</v>
      </c>
      <c r="N42" s="176"/>
      <c r="O42" s="176"/>
      <c r="P42" s="176">
        <f>'実質公債費比率（分子）の構造'!O$52</f>
        <v>284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32</v>
      </c>
      <c r="C44" s="176"/>
      <c r="D44" s="176"/>
      <c r="E44" s="176">
        <f>'実質公債費比率（分子）の構造'!L$50</f>
        <v>35</v>
      </c>
      <c r="F44" s="176"/>
      <c r="G44" s="176"/>
      <c r="H44" s="176">
        <f>'実質公債費比率（分子）の構造'!M$50</f>
        <v>35</v>
      </c>
      <c r="I44" s="176"/>
      <c r="J44" s="176"/>
      <c r="K44" s="176">
        <f>'実質公債費比率（分子）の構造'!N$50</f>
        <v>29</v>
      </c>
      <c r="L44" s="176"/>
      <c r="M44" s="176"/>
      <c r="N44" s="176">
        <f>'実質公債費比率（分子）の構造'!O$50</f>
        <v>25</v>
      </c>
      <c r="O44" s="176"/>
      <c r="P44" s="176"/>
    </row>
    <row r="45" spans="1:16" x14ac:dyDescent="0.15">
      <c r="A45" s="176" t="s">
        <v>63</v>
      </c>
      <c r="B45" s="176" t="str">
        <f>'実質公債費比率（分子）の構造'!K$49</f>
        <v>-</v>
      </c>
      <c r="C45" s="176"/>
      <c r="D45" s="176"/>
      <c r="E45" s="176" t="str">
        <f>'実質公債費比率（分子）の構造'!L$49</f>
        <v>-</v>
      </c>
      <c r="F45" s="176"/>
      <c r="G45" s="176"/>
      <c r="H45" s="176">
        <f>'実質公債費比率（分子）の構造'!M$49</f>
        <v>0</v>
      </c>
      <c r="I45" s="176"/>
      <c r="J45" s="176"/>
      <c r="K45" s="176">
        <f>'実質公債費比率（分子）の構造'!N$49</f>
        <v>1</v>
      </c>
      <c r="L45" s="176"/>
      <c r="M45" s="176"/>
      <c r="N45" s="176">
        <f>'実質公債費比率（分子）の構造'!O$49</f>
        <v>2</v>
      </c>
      <c r="O45" s="176"/>
      <c r="P45" s="176"/>
    </row>
    <row r="46" spans="1:16" x14ac:dyDescent="0.15">
      <c r="A46" s="176" t="s">
        <v>64</v>
      </c>
      <c r="B46" s="176">
        <f>'実質公債費比率（分子）の構造'!K$48</f>
        <v>130</v>
      </c>
      <c r="C46" s="176"/>
      <c r="D46" s="176"/>
      <c r="E46" s="176">
        <f>'実質公債費比率（分子）の構造'!L$48</f>
        <v>131</v>
      </c>
      <c r="F46" s="176"/>
      <c r="G46" s="176"/>
      <c r="H46" s="176">
        <f>'実質公債費比率（分子）の構造'!M$48</f>
        <v>136</v>
      </c>
      <c r="I46" s="176"/>
      <c r="J46" s="176"/>
      <c r="K46" s="176">
        <f>'実質公債費比率（分子）の構造'!N$48</f>
        <v>139</v>
      </c>
      <c r="L46" s="176"/>
      <c r="M46" s="176"/>
      <c r="N46" s="176">
        <f>'実質公債費比率（分子）の構造'!O$48</f>
        <v>141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262</v>
      </c>
      <c r="C49" s="176"/>
      <c r="D49" s="176"/>
      <c r="E49" s="176">
        <f>'実質公債費比率（分子）の構造'!L$45</f>
        <v>288</v>
      </c>
      <c r="F49" s="176"/>
      <c r="G49" s="176"/>
      <c r="H49" s="176">
        <f>'実質公債費比率（分子）の構造'!M$45</f>
        <v>296</v>
      </c>
      <c r="I49" s="176"/>
      <c r="J49" s="176"/>
      <c r="K49" s="176">
        <f>'実質公債費比率（分子）の構造'!N$45</f>
        <v>319</v>
      </c>
      <c r="L49" s="176"/>
      <c r="M49" s="176"/>
      <c r="N49" s="176">
        <f>'実質公債費比率（分子）の構造'!O$45</f>
        <v>319</v>
      </c>
      <c r="O49" s="176"/>
      <c r="P49" s="176"/>
    </row>
    <row r="50" spans="1:16" x14ac:dyDescent="0.15">
      <c r="A50" s="176" t="s">
        <v>67</v>
      </c>
      <c r="B50" s="176" t="e">
        <f>NA()</f>
        <v>#N/A</v>
      </c>
      <c r="C50" s="176">
        <f>IF(ISNUMBER('実質公債費比率（分子）の構造'!K$53),'実質公債費比率（分子）の構造'!K$53,NA())</f>
        <v>151</v>
      </c>
      <c r="D50" s="176" t="e">
        <f>NA()</f>
        <v>#N/A</v>
      </c>
      <c r="E50" s="176" t="e">
        <f>NA()</f>
        <v>#N/A</v>
      </c>
      <c r="F50" s="176">
        <f>IF(ISNUMBER('実質公債費比率（分子）の構造'!L$53),'実質公債費比率（分子）の構造'!L$53,NA())</f>
        <v>156</v>
      </c>
      <c r="G50" s="176" t="e">
        <f>NA()</f>
        <v>#N/A</v>
      </c>
      <c r="H50" s="176" t="e">
        <f>NA()</f>
        <v>#N/A</v>
      </c>
      <c r="I50" s="176">
        <f>IF(ISNUMBER('実質公債費比率（分子）の構造'!M$53),'実質公債費比率（分子）の構造'!M$53,NA())</f>
        <v>165</v>
      </c>
      <c r="J50" s="176" t="e">
        <f>NA()</f>
        <v>#N/A</v>
      </c>
      <c r="K50" s="176" t="e">
        <f>NA()</f>
        <v>#N/A</v>
      </c>
      <c r="L50" s="176">
        <f>IF(ISNUMBER('実質公債費比率（分子）の構造'!N$53),'実質公債費比率（分子）の構造'!N$53,NA())</f>
        <v>202</v>
      </c>
      <c r="M50" s="176" t="e">
        <f>NA()</f>
        <v>#N/A</v>
      </c>
      <c r="N50" s="176" t="e">
        <f>NA()</f>
        <v>#N/A</v>
      </c>
      <c r="O50" s="176">
        <f>IF(ISNUMBER('実質公債費比率（分子）の構造'!O$53),'実質公債費比率（分子）の構造'!O$53,NA())</f>
        <v>203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3329</v>
      </c>
      <c r="E56" s="175"/>
      <c r="F56" s="175"/>
      <c r="G56" s="175">
        <f>'将来負担比率（分子）の構造'!J$52</f>
        <v>3375</v>
      </c>
      <c r="H56" s="175"/>
      <c r="I56" s="175"/>
      <c r="J56" s="175">
        <f>'将来負担比率（分子）の構造'!K$52</f>
        <v>3284</v>
      </c>
      <c r="K56" s="175"/>
      <c r="L56" s="175"/>
      <c r="M56" s="175">
        <f>'将来負担比率（分子）の構造'!L$52</f>
        <v>3185</v>
      </c>
      <c r="N56" s="175"/>
      <c r="O56" s="175"/>
      <c r="P56" s="175">
        <f>'将来負担比率（分子）の構造'!M$52</f>
        <v>3041</v>
      </c>
    </row>
    <row r="57" spans="1:16" x14ac:dyDescent="0.15">
      <c r="A57" s="175" t="s">
        <v>42</v>
      </c>
      <c r="B57" s="175"/>
      <c r="C57" s="175"/>
      <c r="D57" s="175">
        <f>'将来負担比率（分子）の構造'!I$51</f>
        <v>621</v>
      </c>
      <c r="E57" s="175"/>
      <c r="F57" s="175"/>
      <c r="G57" s="175">
        <f>'将来負担比率（分子）の構造'!J$51</f>
        <v>677</v>
      </c>
      <c r="H57" s="175"/>
      <c r="I57" s="175"/>
      <c r="J57" s="175">
        <f>'将来負担比率（分子）の構造'!K$51</f>
        <v>722</v>
      </c>
      <c r="K57" s="175"/>
      <c r="L57" s="175"/>
      <c r="M57" s="175">
        <f>'将来負担比率（分子）の構造'!L$51</f>
        <v>801</v>
      </c>
      <c r="N57" s="175"/>
      <c r="O57" s="175"/>
      <c r="P57" s="175">
        <f>'将来負担比率（分子）の構造'!M$51</f>
        <v>814</v>
      </c>
    </row>
    <row r="58" spans="1:16" x14ac:dyDescent="0.15">
      <c r="A58" s="175" t="s">
        <v>41</v>
      </c>
      <c r="B58" s="175"/>
      <c r="C58" s="175"/>
      <c r="D58" s="175">
        <f>'将来負担比率（分子）の構造'!I$50</f>
        <v>2390</v>
      </c>
      <c r="E58" s="175"/>
      <c r="F58" s="175"/>
      <c r="G58" s="175">
        <f>'将来負担比率（分子）の構造'!J$50</f>
        <v>2567</v>
      </c>
      <c r="H58" s="175"/>
      <c r="I58" s="175"/>
      <c r="J58" s="175">
        <f>'将来負担比率（分子）の構造'!K$50</f>
        <v>2743</v>
      </c>
      <c r="K58" s="175"/>
      <c r="L58" s="175"/>
      <c r="M58" s="175">
        <f>'将来負担比率（分子）の構造'!L$50</f>
        <v>2841</v>
      </c>
      <c r="N58" s="175"/>
      <c r="O58" s="175"/>
      <c r="P58" s="175">
        <f>'将来負担比率（分子）の構造'!M$50</f>
        <v>3014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320</v>
      </c>
      <c r="C62" s="175"/>
      <c r="D62" s="175"/>
      <c r="E62" s="175">
        <f>'将来負担比率（分子）の構造'!J$45</f>
        <v>380</v>
      </c>
      <c r="F62" s="175"/>
      <c r="G62" s="175"/>
      <c r="H62" s="175">
        <f>'将来負担比率（分子）の構造'!K$45</f>
        <v>385</v>
      </c>
      <c r="I62" s="175"/>
      <c r="J62" s="175"/>
      <c r="K62" s="175">
        <f>'将来負担比率（分子）の構造'!L$45</f>
        <v>354</v>
      </c>
      <c r="L62" s="175"/>
      <c r="M62" s="175"/>
      <c r="N62" s="175">
        <f>'将来負担比率（分子）の構造'!M$45</f>
        <v>371</v>
      </c>
      <c r="O62" s="175"/>
      <c r="P62" s="175"/>
    </row>
    <row r="63" spans="1:16" x14ac:dyDescent="0.15">
      <c r="A63" s="175" t="s">
        <v>34</v>
      </c>
      <c r="B63" s="175">
        <f>'将来負担比率（分子）の構造'!I$44</f>
        <v>215</v>
      </c>
      <c r="C63" s="175"/>
      <c r="D63" s="175"/>
      <c r="E63" s="175">
        <f>'将来負担比率（分子）の構造'!J$44</f>
        <v>184</v>
      </c>
      <c r="F63" s="175"/>
      <c r="G63" s="175"/>
      <c r="H63" s="175">
        <f>'将来負担比率（分子）の構造'!K$44</f>
        <v>152</v>
      </c>
      <c r="I63" s="175"/>
      <c r="J63" s="175"/>
      <c r="K63" s="175">
        <f>'将来負担比率（分子）の構造'!L$44</f>
        <v>128</v>
      </c>
      <c r="L63" s="175"/>
      <c r="M63" s="175"/>
      <c r="N63" s="175">
        <f>'将来負担比率（分子）の構造'!M$44</f>
        <v>147</v>
      </c>
      <c r="O63" s="175"/>
      <c r="P63" s="175"/>
    </row>
    <row r="64" spans="1:16" x14ac:dyDescent="0.15">
      <c r="A64" s="175" t="s">
        <v>33</v>
      </c>
      <c r="B64" s="175">
        <f>'将来負担比率（分子）の構造'!I$43</f>
        <v>2697</v>
      </c>
      <c r="C64" s="175"/>
      <c r="D64" s="175"/>
      <c r="E64" s="175">
        <f>'将来負担比率（分子）の構造'!J$43</f>
        <v>2751</v>
      </c>
      <c r="F64" s="175"/>
      <c r="G64" s="175"/>
      <c r="H64" s="175">
        <f>'将来負担比率（分子）の構造'!K$43</f>
        <v>2767</v>
      </c>
      <c r="I64" s="175"/>
      <c r="J64" s="175"/>
      <c r="K64" s="175">
        <f>'将来負担比率（分子）の構造'!L$43</f>
        <v>2695</v>
      </c>
      <c r="L64" s="175"/>
      <c r="M64" s="175"/>
      <c r="N64" s="175">
        <f>'将来負担比率（分子）の構造'!M$43</f>
        <v>2868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3390</v>
      </c>
      <c r="C66" s="175"/>
      <c r="D66" s="175"/>
      <c r="E66" s="175">
        <f>'将来負担比率（分子）の構造'!J$41</f>
        <v>3412</v>
      </c>
      <c r="F66" s="175"/>
      <c r="G66" s="175"/>
      <c r="H66" s="175">
        <f>'将来負担比率（分子）の構造'!K$41</f>
        <v>3499</v>
      </c>
      <c r="I66" s="175"/>
      <c r="J66" s="175"/>
      <c r="K66" s="175">
        <f>'将来負担比率（分子）の構造'!L$41</f>
        <v>3389</v>
      </c>
      <c r="L66" s="175"/>
      <c r="M66" s="175"/>
      <c r="N66" s="175">
        <f>'将来負担比率（分子）の構造'!M$41</f>
        <v>3192</v>
      </c>
      <c r="O66" s="175"/>
      <c r="P66" s="175"/>
    </row>
    <row r="67" spans="1:16" x14ac:dyDescent="0.15">
      <c r="A67" s="175" t="s">
        <v>71</v>
      </c>
      <c r="B67" s="175" t="e">
        <f>NA()</f>
        <v>#N/A</v>
      </c>
      <c r="C67" s="175">
        <f>IF(ISNUMBER('将来負担比率（分子）の構造'!I$53), IF('将来負担比率（分子）の構造'!I$53 &lt; 0, 0, '将来負担比率（分子）の構造'!I$53), NA())</f>
        <v>282</v>
      </c>
      <c r="D67" s="175" t="e">
        <f>NA()</f>
        <v>#N/A</v>
      </c>
      <c r="E67" s="175" t="e">
        <f>NA()</f>
        <v>#N/A</v>
      </c>
      <c r="F67" s="175">
        <f>IF(ISNUMBER('将来負担比率（分子）の構造'!J$53), IF('将来負担比率（分子）の構造'!J$53 &lt; 0, 0, '将来負担比率（分子）の構造'!J$53), NA())</f>
        <v>107</v>
      </c>
      <c r="G67" s="175" t="e">
        <f>NA()</f>
        <v>#N/A</v>
      </c>
      <c r="H67" s="175" t="e">
        <f>NA()</f>
        <v>#N/A</v>
      </c>
      <c r="I67" s="175">
        <f>IF(ISNUMBER('将来負担比率（分子）の構造'!K$53), IF('将来負担比率（分子）の構造'!K$53 &lt; 0, 0, '将来負担比率（分子）の構造'!K$53), NA())</f>
        <v>56</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1324</v>
      </c>
      <c r="C72" s="179">
        <f>基金残高に係る経年分析!G55</f>
        <v>1437</v>
      </c>
      <c r="D72" s="179">
        <f>基金残高に係る経年分析!H55</f>
        <v>1391</v>
      </c>
    </row>
    <row r="73" spans="1:16" x14ac:dyDescent="0.15">
      <c r="A73" s="178" t="s">
        <v>74</v>
      </c>
      <c r="B73" s="179">
        <f>基金残高に係る経年分析!F56</f>
        <v>381</v>
      </c>
      <c r="C73" s="179">
        <f>基金残高に係る経年分析!G56</f>
        <v>381</v>
      </c>
      <c r="D73" s="179">
        <f>基金残高に係る経年分析!H56</f>
        <v>392</v>
      </c>
    </row>
    <row r="74" spans="1:16" x14ac:dyDescent="0.15">
      <c r="A74" s="178" t="s">
        <v>75</v>
      </c>
      <c r="B74" s="179">
        <f>基金残高に係る経年分析!F57</f>
        <v>844</v>
      </c>
      <c r="C74" s="179">
        <f>基金残高に係る経年分析!G57</f>
        <v>824</v>
      </c>
      <c r="D74" s="179">
        <f>基金残高に係る経年分析!H57</f>
        <v>1025</v>
      </c>
    </row>
  </sheetData>
  <sheetProtection algorithmName="SHA-512" hashValue="5JZXCLtifwqPUsvAW5c8MpYB2tM7Gb+giFxH2472myom/D/iTjqOAtVZ9WJ4ku6P+qEyni/AAdsaNxWHqKhb1Q==" saltValue="N9cPo+b3iu+86X0Bk+IS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2025-03-25T05:31:00Z</cp:lastPrinted>
  <dcterms:created xsi:type="dcterms:W3CDTF">2025-02-19T04:59:33Z</dcterms:created>
  <dcterms:modified xsi:type="dcterms:W3CDTF">2025-03-25T06:22:43Z</dcterms:modified>
  <cp:category/>
</cp:coreProperties>
</file>