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sstors02\Shared_Users\部門別\上下水道課\○関係機関\福岡県\市町村支援課\H29\H30.2.9経営比較分析表\"/>
    </mc:Choice>
  </mc:AlternateContent>
  <workbookProtection workbookPassword="B319" lockStructure="1"/>
  <bookViews>
    <workbookView xWindow="0" yWindow="0" windowWidth="20490" windowHeight="723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<sst xmlns="http://schemas.openxmlformats.org/spreadsheetml/2006/main" count="232" uniqueCount="120">
  <si>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</si>
  <si>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</si>
  <si>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</si>
  <si>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</si>
  <si>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</si>
  <si>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</si>
  <si>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</si>
  <si>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</si>
  <si>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</si>
  <si>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</si>
  <si>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</si>
  <si>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</si>
  <si>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</si>
  <si>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</si>
  <si>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</si>
  <si>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</si>
  <si>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</si>
  <si>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</si>
  <si>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</si>
  <si>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</si>
  <si>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</si>
  <si>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</si>
  <si>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</si>
  <si>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</si>
  <si>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</si>
  <si>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</si>
  <si>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</si>
  <si>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</si>
  <si>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</si>
  <si>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</si>
  <si>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</si>
  <si>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</si>
  <si>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</si>
  <si>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</si>
  <si>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</si>
  <si>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</si>
  <si>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</si>
  <si>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</si>
  <si>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</si>
  <si>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</si>
  <si>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</si>
  <si>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</si>
  <si>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</si>
  <si>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</si>
  <si>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</si>
  <si>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</si>
  <si>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</si>
  <si>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</si>
  <si>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</si>
  <si>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</si>
  <si>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</si>
  <si>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</si>
  <si>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</si>
  <si>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</si>
  <si>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</si>
  <si>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</si>
  <si>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</si>
  <si>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</si>
  <si>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</si>
  <si>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</si>
  <si>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</si>
  <si>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</si>
  <si>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</si>
  <si>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</si>
  <si>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</si>
  <si>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</si>
  <si>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</si>
  <si>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</si>
  <si>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</si>
  <si>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</si>
  <si>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</si>
  <si>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</si>
  <si>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</si>
  <si>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</si>
  <si>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</si>
  <si>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</si>
  <si>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</si>
  <si>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</si>
  <si>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</si>
  <si>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</si>
  <si>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</si>
  <si>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</si>
  <si>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</si>
  <si>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</si>
  <si>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</si>
  <si>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</si>
  <si>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</si>
  <si>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</si>
  <si>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</si>
  <si>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</si>
  <si>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</si>
  <si>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</si>
  <si>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</si>
  <si>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</si>
  <si>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</si>
  <si>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</si>
  <si>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</si>
  <si>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</si>
  <si>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</si>
  <si>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</si>
  <si>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</si>
  <si>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</si>
  <si>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</si>
  <si>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</si>
  <si>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</si>
  <si>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吉富町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</si>
  <si>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</si>
  <si>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</si>
  <si>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</si>
  <si>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</si>
  <si>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</si>
  <si>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</si>
  <si>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</si>
  <si>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</si>
  <si>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</si>
  <si>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</si>
  <si>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総合的に安定した経営を行っているが、流動資産が減少傾向にあるため、経営改善を図る必要がある。また、適切な料金収入の確保や維持管理費等削減を行ったうえで、安定した経営を行うための費用を一般会計から繰入れする必要がある。
</t>
    <rPh sb="1" eb="3">
      <t>ソウゴウ</t>
    </rPh>
    <rPh sb="3" eb="4">
      <t>テキ</t>
    </rPh>
    <rPh sb="5" eb="7">
      <t>アンテイ</t>
    </rPh>
    <rPh sb="9" eb="11">
      <t>ケイエイ</t>
    </rPh>
    <rPh sb="12" eb="13">
      <t>オコナ</t>
    </rPh>
    <rPh sb="19" eb="21">
      <t>リュウドウ</t>
    </rPh>
    <rPh sb="21" eb="23">
      <t>シサン</t>
    </rPh>
    <rPh sb="24" eb="26">
      <t>ゲンショウ</t>
    </rPh>
    <rPh sb="26" eb="28">
      <t>ケイコウ</t>
    </rPh>
    <rPh sb="41" eb="43">
      <t>ヒツヨウ</t>
    </rPh>
    <rPh sb="61" eb="63">
      <t>イジ</t>
    </rPh>
    <rPh sb="63" eb="66">
      <t>カンリヒ</t>
    </rPh>
    <rPh sb="66" eb="67">
      <t>トウ</t>
    </rPh>
    <rPh sb="67" eb="69">
      <t>サクゲン</t>
    </rPh>
    <rPh sb="70" eb="71">
      <t>オコナ</t>
    </rPh>
    <rPh sb="84" eb="85">
      <t>オコナ</t>
    </rPh>
    <rPh sb="89" eb="91">
      <t>ヒヨウ</t>
    </rPh>
    <rPh sb="92" eb="94">
      <t>イッパン</t>
    </rPh>
    <rPh sb="94" eb="96">
      <t>カイケイ</t>
    </rPh>
    <rPh sb="98" eb="100">
      <t>クリイレ</t>
    </rPh>
    <rPh sb="103" eb="105">
      <t>ヒツヨウ</t>
    </rPh>
    <phoneticPr fontId="7"/>
  </si>
  <si>
    <t xml:space="preserve">・健全性について
　給水に係る費用を給水収益のみで賄うことができないため、一般会計からの繰入金で補てんすることにより安定した経営を行っているが、平成２８年度以降の一般会計繰入金額削減に伴い、流動資産が減少傾向にある。今後、経営戦略に沿って計画的な経営を行う必要がある。
・効率性について
　施設利用率・有収率ともに平均よりも高い数値となっており、適切な利用がなされている。今後も計画的に漏水調査を行い無効水量の削減に努める。
</t>
    <rPh sb="1" eb="4">
      <t>ケンゼンセイ</t>
    </rPh>
    <rPh sb="10" eb="12">
      <t>キュウスイ</t>
    </rPh>
    <rPh sb="13" eb="14">
      <t>カカ</t>
    </rPh>
    <rPh sb="15" eb="17">
      <t>ヒヨウ</t>
    </rPh>
    <rPh sb="18" eb="20">
      <t>キュウスイ</t>
    </rPh>
    <rPh sb="20" eb="22">
      <t>シュウエキ</t>
    </rPh>
    <rPh sb="25" eb="26">
      <t>マカナ</t>
    </rPh>
    <rPh sb="48" eb="49">
      <t>ホ</t>
    </rPh>
    <rPh sb="58" eb="60">
      <t>アンテイ</t>
    </rPh>
    <rPh sb="62" eb="64">
      <t>ケイエイ</t>
    </rPh>
    <rPh sb="65" eb="66">
      <t>オコナ</t>
    </rPh>
    <rPh sb="72" eb="74">
      <t>ヘイセイ</t>
    </rPh>
    <rPh sb="76" eb="78">
      <t>ネンド</t>
    </rPh>
    <rPh sb="78" eb="80">
      <t>イコウ</t>
    </rPh>
    <rPh sb="81" eb="83">
      <t>イッパン</t>
    </rPh>
    <rPh sb="83" eb="85">
      <t>カイケイ</t>
    </rPh>
    <rPh sb="85" eb="87">
      <t>クリイレ</t>
    </rPh>
    <rPh sb="87" eb="88">
      <t>キン</t>
    </rPh>
    <rPh sb="88" eb="89">
      <t>ガク</t>
    </rPh>
    <rPh sb="89" eb="91">
      <t>サクゲン</t>
    </rPh>
    <rPh sb="92" eb="93">
      <t>トモナ</t>
    </rPh>
    <rPh sb="95" eb="97">
      <t>リュウドウ</t>
    </rPh>
    <rPh sb="97" eb="99">
      <t>シサン</t>
    </rPh>
    <rPh sb="100" eb="102">
      <t>ゲンショウ</t>
    </rPh>
    <rPh sb="102" eb="104">
      <t>ケイコウ</t>
    </rPh>
    <rPh sb="108" eb="110">
      <t>コンゴ</t>
    </rPh>
    <rPh sb="111" eb="113">
      <t>ケイエイ</t>
    </rPh>
    <rPh sb="113" eb="115">
      <t>センリャク</t>
    </rPh>
    <rPh sb="116" eb="117">
      <t>ソ</t>
    </rPh>
    <rPh sb="119" eb="122">
      <t>ケイカクテキ</t>
    </rPh>
    <rPh sb="123" eb="125">
      <t>ケイエイ</t>
    </rPh>
    <rPh sb="126" eb="127">
      <t>オコナ</t>
    </rPh>
    <rPh sb="128" eb="130">
      <t>ヒツヨウ</t>
    </rPh>
    <rPh sb="137" eb="140">
      <t>コウリツセイ</t>
    </rPh>
    <rPh sb="146" eb="148">
      <t>シセツ</t>
    </rPh>
    <rPh sb="148" eb="151">
      <t>リヨウリツ</t>
    </rPh>
    <rPh sb="152" eb="154">
      <t>ユウシュウ</t>
    </rPh>
    <rPh sb="154" eb="155">
      <t>リツ</t>
    </rPh>
    <rPh sb="158" eb="160">
      <t>ヘイキン</t>
    </rPh>
    <rPh sb="163" eb="164">
      <t>タカ</t>
    </rPh>
    <rPh sb="165" eb="167">
      <t>スウチ</t>
    </rPh>
    <rPh sb="174" eb="176">
      <t>テキセツ</t>
    </rPh>
    <rPh sb="177" eb="179">
      <t>リヨウ</t>
    </rPh>
    <rPh sb="187" eb="189">
      <t>コンゴ</t>
    </rPh>
    <rPh sb="190" eb="193">
      <t>ケイカクテキ</t>
    </rPh>
    <rPh sb="194" eb="196">
      <t>ロウスイ</t>
    </rPh>
    <rPh sb="196" eb="198">
      <t>チョウサ</t>
    </rPh>
    <rPh sb="199" eb="200">
      <t>オコナ</t>
    </rPh>
    <rPh sb="201" eb="203">
      <t>ムコウ</t>
    </rPh>
    <rPh sb="203" eb="205">
      <t>スイリョウ</t>
    </rPh>
    <rPh sb="206" eb="208">
      <t>サクゲン</t>
    </rPh>
    <rPh sb="209" eb="210">
      <t>ツト</t>
    </rPh>
    <phoneticPr fontId="7"/>
  </si>
  <si>
    <t>　管路については、下水道工事の施工に合わせて配水管の布設替工事を行うことにより、今後20年間で主な老朽管の更新が可能であるが、下水道未普及地域においては、計画的に更新を行う必要がある。
　管路以外の有形固定資産については、必要に応じて更新又はメンテナンスを行い長寿命化に取り組んでいる。</t>
    <rPh sb="1" eb="3">
      <t>カンロ</t>
    </rPh>
    <rPh sb="9" eb="12">
      <t>ゲスイドウ</t>
    </rPh>
    <rPh sb="12" eb="14">
      <t>コウジ</t>
    </rPh>
    <rPh sb="15" eb="17">
      <t>セコウ</t>
    </rPh>
    <rPh sb="18" eb="19">
      <t>ア</t>
    </rPh>
    <rPh sb="22" eb="25">
      <t>ハイスイカン</t>
    </rPh>
    <rPh sb="26" eb="28">
      <t>フセツ</t>
    </rPh>
    <rPh sb="28" eb="29">
      <t>カ</t>
    </rPh>
    <rPh sb="29" eb="31">
      <t>コウジ</t>
    </rPh>
    <rPh sb="32" eb="33">
      <t>オコナ</t>
    </rPh>
    <rPh sb="40" eb="42">
      <t>コンゴ</t>
    </rPh>
    <rPh sb="44" eb="46">
      <t>ネンカン</t>
    </rPh>
    <rPh sb="47" eb="48">
      <t>オモ</t>
    </rPh>
    <rPh sb="49" eb="51">
      <t>ロウキュウ</t>
    </rPh>
    <rPh sb="51" eb="52">
      <t>カン</t>
    </rPh>
    <rPh sb="53" eb="55">
      <t>コウシン</t>
    </rPh>
    <rPh sb="56" eb="58">
      <t>カノウ</t>
    </rPh>
    <rPh sb="63" eb="66">
      <t>ゲスイドウ</t>
    </rPh>
    <rPh sb="66" eb="69">
      <t>ミフキュウ</t>
    </rPh>
    <rPh sb="69" eb="71">
      <t>チイキ</t>
    </rPh>
    <rPh sb="77" eb="79">
      <t>ケイカク</t>
    </rPh>
    <rPh sb="79" eb="80">
      <t>テキ</t>
    </rPh>
    <rPh sb="81" eb="83">
      <t>コウシン</t>
    </rPh>
    <rPh sb="84" eb="85">
      <t>オコナ</t>
    </rPh>
    <rPh sb="86" eb="88">
      <t>ヒツヨウ</t>
    </rPh>
    <rPh sb="94" eb="96">
      <t>カンロ</t>
    </rPh>
    <rPh sb="96" eb="98">
      <t>イガイ</t>
    </rPh>
    <rPh sb="99" eb="101">
      <t>ユウケイ</t>
    </rPh>
    <rPh sb="101" eb="103">
      <t>コテイ</t>
    </rPh>
    <rPh sb="103" eb="105">
      <t>シサン</t>
    </rPh>
    <rPh sb="111" eb="113">
      <t>ヒツヨウ</t>
    </rPh>
    <rPh sb="114" eb="115">
      <t>オウ</t>
    </rPh>
    <rPh sb="117" eb="119">
      <t>コウシン</t>
    </rPh>
    <rPh sb="119" eb="120">
      <t>マタ</t>
    </rPh>
    <rPh sb="128" eb="129">
      <t>オコナ</t>
    </rPh>
    <rPh sb="130" eb="131">
      <t>チョウ</t>
    </rPh>
    <rPh sb="131" eb="134">
      <t>ジュミョウカ</t>
    </rPh>
    <rPh sb="135" eb="136">
      <t>ト</t>
    </rPh>
    <rPh sb="137" eb="138">
      <t>ク</t>
    </rPh>
    <phoneticPr fontId="7"/>
  </si>
  <si>
    <t>民間企業出身</t>
    <rPh sb="0" eb="2">
      <t>ミンカン</t>
    </rPh>
    <rPh sb="2" eb="4">
      <t>キギョウ</t>
    </rPh>
    <rPh sb="4" eb="6">
      <t>シュッシン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</si>
</sst>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0.83</c:v>
                </c:pt>
                <c:pt idx="1">
                  <c:v>1.9</c:v>
                </c:pt>
                <c:pt idx="2">
                  <c:v>2.11</c:v>
                </c:pt>
                <c:pt idx="3">
                  <c:v>1.61</c:v>
                </c:pt>
                <c:pt idx="4">
                  <c:v>1.43</c:v>
                </c:pt>
              </c:numCache>
            </c:numRef>
          </c:val>
        </c:ser>
        <c:dLbls>
          <c:showLegendKey val="0"/>
          <c:showVal val="0"/>
          <c:showCatName val="0"/>
          <c:showSerName val="0"/>
          <c:showPercent val="0"/>
          <c:showBubbleSize val="0"/>
        </c:dLbls>
        <c:gapWidth val="150"/>
        <c:axId val="329195520"/>
        <c:axId val="32919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329195520"/>
        <c:axId val="329195912"/>
      </c:lineChart>
      <c:dateAx>
        <c:axId val="329195520"/>
        <c:scaling>
          <c:orientation val="minMax"/>
        </c:scaling>
        <c:delete val="1"/>
        <c:axPos val="b"/>
        <c:numFmt formatCode="ge" sourceLinked="1"/>
        <c:majorTickMark val="none"/>
        <c:minorTickMark val="none"/>
        <c:tickLblPos val="none"/>
        <c:crossAx val="329195912"/>
        <c:crosses val="autoZero"/>
        <c:auto val="1"/>
        <c:lblOffset val="100"/>
        <c:baseTimeUnit val="years"/>
      </c:dateAx>
      <c:valAx>
        <c:axId val="32919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59.84</c:v>
                </c:pt>
                <c:pt idx="1">
                  <c:v>60.92</c:v>
                </c:pt>
                <c:pt idx="2">
                  <c:v>61.05</c:v>
                </c:pt>
                <c:pt idx="3">
                  <c:v>59.9</c:v>
                </c:pt>
                <c:pt idx="4">
                  <c:v>64.02</c:v>
                </c:pt>
              </c:numCache>
            </c:numRef>
          </c:val>
        </c:ser>
        <c:dLbls>
          <c:showLegendKey val="0"/>
          <c:showVal val="0"/>
          <c:showCatName val="0"/>
          <c:showSerName val="0"/>
          <c:showPercent val="0"/>
          <c:showBubbleSize val="0"/>
        </c:dLbls>
        <c:gapWidth val="150"/>
        <c:axId val="329904024"/>
        <c:axId val="3299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329904024"/>
        <c:axId val="329904416"/>
      </c:lineChart>
      <c:dateAx>
        <c:axId val="329904024"/>
        <c:scaling>
          <c:orientation val="minMax"/>
        </c:scaling>
        <c:delete val="1"/>
        <c:axPos val="b"/>
        <c:numFmt formatCode="ge" sourceLinked="1"/>
        <c:majorTickMark val="none"/>
        <c:minorTickMark val="none"/>
        <c:tickLblPos val="none"/>
        <c:crossAx val="329904416"/>
        <c:crosses val="autoZero"/>
        <c:auto val="1"/>
        <c:lblOffset val="100"/>
        <c:baseTimeUnit val="years"/>
      </c:dateAx>
      <c:valAx>
        <c:axId val="3299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0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95.89</c:v>
                </c:pt>
                <c:pt idx="1">
                  <c:v>93.9</c:v>
                </c:pt>
                <c:pt idx="2">
                  <c:v>92.78</c:v>
                </c:pt>
                <c:pt idx="3">
                  <c:v>95.15</c:v>
                </c:pt>
                <c:pt idx="4">
                  <c:v>91.43</c:v>
                </c:pt>
              </c:numCache>
            </c:numRef>
          </c:val>
        </c:ser>
        <c:dLbls>
          <c:showLegendKey val="0"/>
          <c:showVal val="0"/>
          <c:showCatName val="0"/>
          <c:showSerName val="0"/>
          <c:showPercent val="0"/>
          <c:showBubbleSize val="0"/>
        </c:dLbls>
        <c:gapWidth val="150"/>
        <c:axId val="329905592"/>
        <c:axId val="3299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329905592"/>
        <c:axId val="329905984"/>
      </c:lineChart>
      <c:dateAx>
        <c:axId val="329905592"/>
        <c:scaling>
          <c:orientation val="minMax"/>
        </c:scaling>
        <c:delete val="1"/>
        <c:axPos val="b"/>
        <c:numFmt formatCode="ge" sourceLinked="1"/>
        <c:majorTickMark val="none"/>
        <c:minorTickMark val="none"/>
        <c:tickLblPos val="none"/>
        <c:crossAx val="329905984"/>
        <c:crosses val="autoZero"/>
        <c:auto val="1"/>
        <c:lblOffset val="100"/>
        <c:baseTimeUnit val="years"/>
      </c:dateAx>
      <c:valAx>
        <c:axId val="3299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0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127.46</c:v>
                </c:pt>
                <c:pt idx="1">
                  <c:v>122.69</c:v>
                </c:pt>
                <c:pt idx="2">
                  <c:v>113.64</c:v>
                </c:pt>
                <c:pt idx="3">
                  <c:v>115.04</c:v>
                </c:pt>
                <c:pt idx="4">
                  <c:v>118.25</c:v>
                </c:pt>
              </c:numCache>
            </c:numRef>
          </c:val>
        </c:ser>
        <c:dLbls>
          <c:showLegendKey val="0"/>
          <c:showVal val="0"/>
          <c:showCatName val="0"/>
          <c:showSerName val="0"/>
          <c:showPercent val="0"/>
          <c:showBubbleSize val="0"/>
        </c:dLbls>
        <c:gapWidth val="150"/>
        <c:axId val="329197088"/>
        <c:axId val="32919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329197088"/>
        <c:axId val="329197480"/>
      </c:lineChart>
      <c:dateAx>
        <c:axId val="329197088"/>
        <c:scaling>
          <c:orientation val="minMax"/>
        </c:scaling>
        <c:delete val="1"/>
        <c:axPos val="b"/>
        <c:numFmt formatCode="ge" sourceLinked="1"/>
        <c:majorTickMark val="none"/>
        <c:minorTickMark val="none"/>
        <c:tickLblPos val="none"/>
        <c:crossAx val="329197480"/>
        <c:crosses val="autoZero"/>
        <c:auto val="1"/>
        <c:lblOffset val="100"/>
        <c:baseTimeUnit val="years"/>
      </c:dateAx>
      <c:valAx>
        <c:axId val="329197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1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55.63</c:v>
                </c:pt>
                <c:pt idx="1">
                  <c:v>55.75</c:v>
                </c:pt>
                <c:pt idx="2">
                  <c:v>58.8</c:v>
                </c:pt>
                <c:pt idx="3">
                  <c:v>57.59</c:v>
                </c:pt>
                <c:pt idx="4">
                  <c:v>57.39</c:v>
                </c:pt>
              </c:numCache>
            </c:numRef>
          </c:val>
        </c:ser>
        <c:dLbls>
          <c:showLegendKey val="0"/>
          <c:showVal val="0"/>
          <c:showCatName val="0"/>
          <c:showSerName val="0"/>
          <c:showPercent val="0"/>
          <c:showBubbleSize val="0"/>
        </c:dLbls>
        <c:gapWidth val="150"/>
        <c:axId val="328249360"/>
        <c:axId val="3291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328249360"/>
        <c:axId val="329198656"/>
      </c:lineChart>
      <c:dateAx>
        <c:axId val="328249360"/>
        <c:scaling>
          <c:orientation val="minMax"/>
        </c:scaling>
        <c:delete val="1"/>
        <c:axPos val="b"/>
        <c:numFmt formatCode="ge" sourceLinked="1"/>
        <c:majorTickMark val="none"/>
        <c:minorTickMark val="none"/>
        <c:tickLblPos val="none"/>
        <c:crossAx val="329198656"/>
        <c:crosses val="autoZero"/>
        <c:auto val="1"/>
        <c:lblOffset val="100"/>
        <c:baseTimeUnit val="years"/>
      </c:dateAx>
      <c:valAx>
        <c:axId val="3291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24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10.37</c:v>
                </c:pt>
                <c:pt idx="1">
                  <c:v>10.34</c:v>
                </c:pt>
                <c:pt idx="2">
                  <c:v>10.49</c:v>
                </c:pt>
                <c:pt idx="3">
                  <c:v>8.8800000000000008</c:v>
                </c:pt>
                <c:pt idx="4">
                  <c:v>2.4900000000000002</c:v>
                </c:pt>
              </c:numCache>
            </c:numRef>
          </c:val>
        </c:ser>
        <c:dLbls>
          <c:showLegendKey val="0"/>
          <c:showVal val="0"/>
          <c:showCatName val="0"/>
          <c:showSerName val="0"/>
          <c:showPercent val="0"/>
          <c:showBubbleSize val="0"/>
        </c:dLbls>
        <c:gapWidth val="150"/>
        <c:axId val="328369152"/>
        <c:axId val="32836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328369152"/>
        <c:axId val="328369544"/>
      </c:lineChart>
      <c:dateAx>
        <c:axId val="328369152"/>
        <c:scaling>
          <c:orientation val="minMax"/>
        </c:scaling>
        <c:delete val="1"/>
        <c:axPos val="b"/>
        <c:numFmt formatCode="ge" sourceLinked="1"/>
        <c:majorTickMark val="none"/>
        <c:minorTickMark val="none"/>
        <c:tickLblPos val="none"/>
        <c:crossAx val="328369544"/>
        <c:crosses val="autoZero"/>
        <c:auto val="1"/>
        <c:lblOffset val="100"/>
        <c:baseTimeUnit val="years"/>
      </c:dateAx>
      <c:valAx>
        <c:axId val="32836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5.92</c:v>
                </c:pt>
                <c:pt idx="1">
                  <c:v>0</c:v>
                </c:pt>
                <c:pt idx="2">
                  <c:v>0</c:v>
                </c:pt>
                <c:pt idx="3">
                  <c:v>0</c:v>
                </c:pt>
                <c:pt idx="4">
                  <c:v>0</c:v>
                </c:pt>
              </c:numCache>
            </c:numRef>
          </c:val>
        </c:ser>
        <c:dLbls>
          <c:showLegendKey val="0"/>
          <c:showVal val="0"/>
          <c:showCatName val="0"/>
          <c:showSerName val="0"/>
          <c:showPercent val="0"/>
          <c:showBubbleSize val="0"/>
        </c:dLbls>
        <c:gapWidth val="150"/>
        <c:axId val="329371328"/>
        <c:axId val="32937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329371328"/>
        <c:axId val="329371720"/>
      </c:lineChart>
      <c:dateAx>
        <c:axId val="329371328"/>
        <c:scaling>
          <c:orientation val="minMax"/>
        </c:scaling>
        <c:delete val="1"/>
        <c:axPos val="b"/>
        <c:numFmt formatCode="ge" sourceLinked="1"/>
        <c:majorTickMark val="none"/>
        <c:minorTickMark val="none"/>
        <c:tickLblPos val="none"/>
        <c:crossAx val="329371720"/>
        <c:crosses val="autoZero"/>
        <c:auto val="1"/>
        <c:lblOffset val="100"/>
        <c:baseTimeUnit val="years"/>
      </c:dateAx>
      <c:valAx>
        <c:axId val="329371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3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827.41</c:v>
                </c:pt>
                <c:pt idx="1">
                  <c:v>701.61</c:v>
                </c:pt>
                <c:pt idx="2">
                  <c:v>242.51</c:v>
                </c:pt>
                <c:pt idx="3">
                  <c:v>202.99</c:v>
                </c:pt>
                <c:pt idx="4">
                  <c:v>173.25</c:v>
                </c:pt>
              </c:numCache>
            </c:numRef>
          </c:val>
        </c:ser>
        <c:dLbls>
          <c:showLegendKey val="0"/>
          <c:showVal val="0"/>
          <c:showCatName val="0"/>
          <c:showSerName val="0"/>
          <c:showPercent val="0"/>
          <c:showBubbleSize val="0"/>
        </c:dLbls>
        <c:gapWidth val="150"/>
        <c:axId val="329374464"/>
        <c:axId val="32938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329374464"/>
        <c:axId val="329386256"/>
      </c:lineChart>
      <c:dateAx>
        <c:axId val="329374464"/>
        <c:scaling>
          <c:orientation val="minMax"/>
        </c:scaling>
        <c:delete val="1"/>
        <c:axPos val="b"/>
        <c:numFmt formatCode="ge" sourceLinked="1"/>
        <c:majorTickMark val="none"/>
        <c:minorTickMark val="none"/>
        <c:tickLblPos val="none"/>
        <c:crossAx val="329386256"/>
        <c:crosses val="autoZero"/>
        <c:auto val="1"/>
        <c:lblOffset val="100"/>
        <c:baseTimeUnit val="years"/>
      </c:dateAx>
      <c:valAx>
        <c:axId val="329386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3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209.67</c:v>
                </c:pt>
                <c:pt idx="1">
                  <c:v>193.58</c:v>
                </c:pt>
                <c:pt idx="2">
                  <c:v>177.31</c:v>
                </c:pt>
                <c:pt idx="3">
                  <c:v>157.84</c:v>
                </c:pt>
                <c:pt idx="4">
                  <c:v>221.67</c:v>
                </c:pt>
              </c:numCache>
            </c:numRef>
          </c:val>
        </c:ser>
        <c:dLbls>
          <c:showLegendKey val="0"/>
          <c:showVal val="0"/>
          <c:showCatName val="0"/>
          <c:showSerName val="0"/>
          <c:showPercent val="0"/>
          <c:showBubbleSize val="0"/>
        </c:dLbls>
        <c:gapWidth val="150"/>
        <c:axId val="329374072"/>
        <c:axId val="32937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329374072"/>
        <c:axId val="329373680"/>
      </c:lineChart>
      <c:dateAx>
        <c:axId val="329374072"/>
        <c:scaling>
          <c:orientation val="minMax"/>
        </c:scaling>
        <c:delete val="1"/>
        <c:axPos val="b"/>
        <c:numFmt formatCode="ge" sourceLinked="1"/>
        <c:majorTickMark val="none"/>
        <c:minorTickMark val="none"/>
        <c:tickLblPos val="none"/>
        <c:crossAx val="329373680"/>
        <c:crosses val="autoZero"/>
        <c:auto val="1"/>
        <c:lblOffset val="100"/>
        <c:baseTimeUnit val="years"/>
      </c:dateAx>
      <c:valAx>
        <c:axId val="32937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37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91.86</c:v>
                </c:pt>
                <c:pt idx="1">
                  <c:v>88.21</c:v>
                </c:pt>
                <c:pt idx="2">
                  <c:v>83.63</c:v>
                </c:pt>
                <c:pt idx="3">
                  <c:v>87.29</c:v>
                </c:pt>
                <c:pt idx="4">
                  <c:v>113.47</c:v>
                </c:pt>
              </c:numCache>
            </c:numRef>
          </c:val>
        </c:ser>
        <c:dLbls>
          <c:showLegendKey val="0"/>
          <c:showVal val="0"/>
          <c:showCatName val="0"/>
          <c:showSerName val="0"/>
          <c:showPercent val="0"/>
          <c:showBubbleSize val="0"/>
        </c:dLbls>
        <c:gapWidth val="150"/>
        <c:axId val="329370936"/>
        <c:axId val="32938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329370936"/>
        <c:axId val="329387432"/>
      </c:lineChart>
      <c:dateAx>
        <c:axId val="329370936"/>
        <c:scaling>
          <c:orientation val="minMax"/>
        </c:scaling>
        <c:delete val="1"/>
        <c:axPos val="b"/>
        <c:numFmt formatCode="ge" sourceLinked="1"/>
        <c:majorTickMark val="none"/>
        <c:minorTickMark val="none"/>
        <c:tickLblPos val="none"/>
        <c:crossAx val="329387432"/>
        <c:crosses val="autoZero"/>
        <c:auto val="1"/>
        <c:lblOffset val="100"/>
        <c:baseTimeUnit val="years"/>
      </c:dateAx>
      <c:valAx>
        <c:axId val="32938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37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220.96</c:v>
                </c:pt>
                <c:pt idx="1">
                  <c:v>229.8</c:v>
                </c:pt>
                <c:pt idx="2">
                  <c:v>242.8</c:v>
                </c:pt>
                <c:pt idx="3">
                  <c:v>231.83</c:v>
                </c:pt>
                <c:pt idx="4">
                  <c:v>178.73</c:v>
                </c:pt>
              </c:numCache>
            </c:numRef>
          </c:val>
        </c:ser>
        <c:dLbls>
          <c:showLegendKey val="0"/>
          <c:showVal val="0"/>
          <c:showCatName val="0"/>
          <c:showSerName val="0"/>
          <c:showPercent val="0"/>
          <c:showBubbleSize val="0"/>
        </c:dLbls>
        <c:gapWidth val="150"/>
        <c:axId val="329388608"/>
        <c:axId val="32938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329388608"/>
        <c:axId val="329389000"/>
      </c:lineChart>
      <c:dateAx>
        <c:axId val="329388608"/>
        <c:scaling>
          <c:orientation val="minMax"/>
        </c:scaling>
        <c:delete val="1"/>
        <c:axPos val="b"/>
        <c:numFmt formatCode="ge" sourceLinked="1"/>
        <c:majorTickMark val="none"/>
        <c:minorTickMark val="none"/>
        <c:tickLblPos val="none"/>
        <c:crossAx val="329389000"/>
        <c:crosses val="autoZero"/>
        <c:auto val="1"/>
        <c:lblOffset val="100"/>
        <c:baseTimeUnit val="years"/>
      </c:dateAx>
      <c:valAx>
        <c:axId val="32938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3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福岡県　吉富町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6846</v>
      </c>
      <c r="AM8" s="61"/>
      <c r="AN8" s="61"/>
      <c r="AO8" s="61"/>
      <c r="AP8" s="61"/>
      <c r="AQ8" s="61"/>
      <c r="AR8" s="61"/>
      <c r="AS8" s="61"/>
      <c r="AT8" s="51">
        <f>データ!$S$6</f>
        <v>5.72</v>
      </c>
      <c r="AU8" s="52"/>
      <c r="AV8" s="52"/>
      <c r="AW8" s="52"/>
      <c r="AX8" s="52"/>
      <c r="AY8" s="52"/>
      <c r="AZ8" s="52"/>
      <c r="BA8" s="52"/>
      <c r="BB8" s="53">
        <f>データ!$T$6</f>
        <v>1196.8499999999999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61.74</v>
      </c>
      <c r="J10" s="52"/>
      <c r="K10" s="52"/>
      <c r="L10" s="52"/>
      <c r="M10" s="52"/>
      <c r="N10" s="52"/>
      <c r="O10" s="64"/>
      <c r="P10" s="53">
        <f>データ!$P$6</f>
        <v>90.25</v>
      </c>
      <c r="Q10" s="53"/>
      <c r="R10" s="53"/>
      <c r="S10" s="53"/>
      <c r="T10" s="53"/>
      <c r="U10" s="53"/>
      <c r="V10" s="53"/>
      <c r="W10" s="61">
        <f>データ!$Q$6</f>
        <v>4050</v>
      </c>
      <c r="X10" s="61"/>
      <c r="Y10" s="61"/>
      <c r="Z10" s="61"/>
      <c r="AA10" s="61"/>
      <c r="AB10" s="61"/>
      <c r="AC10" s="61"/>
      <c r="AD10" s="2"/>
      <c r="AE10" s="2"/>
      <c r="AF10" s="2"/>
      <c r="AG10" s="2"/>
      <c r="AH10" s="5"/>
      <c r="AI10" s="5"/>
      <c r="AJ10" s="5"/>
      <c r="AK10" s="5"/>
      <c r="AL10" s="61">
        <f>データ!$U$6</f>
        <v>6149</v>
      </c>
      <c r="AM10" s="61"/>
      <c r="AN10" s="61"/>
      <c r="AO10" s="61"/>
      <c r="AP10" s="61"/>
      <c r="AQ10" s="61"/>
      <c r="AR10" s="61"/>
      <c r="AS10" s="61"/>
      <c r="AT10" s="51">
        <f>データ!$V$6</f>
        <v>5.73</v>
      </c>
      <c r="AU10" s="52"/>
      <c r="AV10" s="52"/>
      <c r="AW10" s="52"/>
      <c r="AX10" s="52"/>
      <c r="AY10" s="52"/>
      <c r="AZ10" s="52"/>
      <c r="BA10" s="52"/>
      <c r="BB10" s="53">
        <f>データ!$W$6</f>
        <v>1073.1199999999999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406422</v>
      </c>
      <c r="D6" s="34">
        <f t="shared" si="3"/>
        <v>46</v>
      </c>
      <c r="E6" s="34">
        <f t="shared" si="3"/>
        <v>1</v>
      </c>
      <c r="F6" s="34">
        <f t="shared" si="3"/>
        <v>0</v>
      </c>
      <c r="G6" s="34">
        <f t="shared" si="3"/>
        <v>1</v>
      </c>
      <c r="H6" s="34" t="str">
        <f t="shared" si="3"/>
        <v>福岡県　吉富町</v>
      </c>
      <c r="I6" s="34" t="str">
        <f t="shared" si="3"/>
        <v>法適用</v>
      </c>
      <c r="J6" s="34" t="str">
        <f t="shared" si="3"/>
        <v>水道事業</v>
      </c>
      <c r="K6" s="34" t="str">
        <f t="shared" si="3"/>
        <v>末端給水事業</v>
      </c>
      <c r="L6" s="34" t="str">
        <f t="shared" si="3"/>
        <v>A8</v>
      </c>
      <c r="M6" s="34">
        <f t="shared" si="3"/>
        <v>0</v>
      </c>
      <c r="N6" s="35" t="str">
        <f t="shared" si="3"/>
        <v>-</v>
      </c>
      <c r="O6" s="35">
        <f t="shared" si="3"/>
        <v>61.74</v>
      </c>
      <c r="P6" s="35">
        <f t="shared" si="3"/>
        <v>90.25</v>
      </c>
      <c r="Q6" s="35">
        <f t="shared" si="3"/>
        <v>4050</v>
      </c>
      <c r="R6" s="35">
        <f t="shared" si="3"/>
        <v>6846</v>
      </c>
      <c r="S6" s="35">
        <f t="shared" si="3"/>
        <v>5.72</v>
      </c>
      <c r="T6" s="35">
        <f t="shared" si="3"/>
        <v>1196.8499999999999</v>
      </c>
      <c r="U6" s="35">
        <f t="shared" si="3"/>
        <v>6149</v>
      </c>
      <c r="V6" s="35">
        <f t="shared" si="3"/>
        <v>5.73</v>
      </c>
      <c r="W6" s="35">
        <f t="shared" si="3"/>
        <v>1073.1199999999999</v>
      </c>
      <c r="X6" s="36">
        <f>IF(X7="",NA(),X7)</f>
        <v>127.46</v>
      </c>
      <c r="Y6" s="36">
        <f t="shared" ref="Y6:AG6" si="4">IF(Y7="",NA(),Y7)</f>
        <v>122.69</v>
      </c>
      <c r="Z6" s="36">
        <f t="shared" si="4"/>
        <v>113.64</v>
      </c>
      <c r="AA6" s="36">
        <f t="shared" si="4"/>
        <v>115.04</v>
      </c>
      <c r="AB6" s="36">
        <f t="shared" si="4"/>
        <v>118.25</v>
      </c>
      <c r="AC6" s="36">
        <f t="shared" si="4"/>
        <v>104.95</v>
      </c>
      <c r="AD6" s="36">
        <f t="shared" si="4"/>
        <v>105.53</v>
      </c>
      <c r="AE6" s="36">
        <f t="shared" si="4"/>
        <v>107.2</v>
      </c>
      <c r="AF6" s="36">
        <f t="shared" si="4"/>
        <v>106.62</v>
      </c>
      <c r="AG6" s="36">
        <f t="shared" si="4"/>
        <v>107.95</v>
      </c>
      <c r="AH6" s="35" t="str">
        <f>IF(AH7="","",IF(AH7="-","【-】","【"&amp;SUBSTITUTE(TEXT(AH7,"#,##0.00"),"-","△")&amp;"】"))</f>
        <v>【114.35】</v>
      </c>
      <c r="AI6" s="36">
        <f>IF(AI7="",NA(),AI7)</f>
        <v>5.92</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827.41</v>
      </c>
      <c r="AU6" s="36">
        <f t="shared" ref="AU6:BC6" si="6">IF(AU7="",NA(),AU7)</f>
        <v>701.61</v>
      </c>
      <c r="AV6" s="36">
        <f t="shared" si="6"/>
        <v>242.51</v>
      </c>
      <c r="AW6" s="36">
        <f t="shared" si="6"/>
        <v>202.99</v>
      </c>
      <c r="AX6" s="36">
        <f t="shared" si="6"/>
        <v>173.25</v>
      </c>
      <c r="AY6" s="36">
        <f t="shared" si="6"/>
        <v>1002.64</v>
      </c>
      <c r="AZ6" s="36">
        <f t="shared" si="6"/>
        <v>1164.51</v>
      </c>
      <c r="BA6" s="36">
        <f t="shared" si="6"/>
        <v>434.72</v>
      </c>
      <c r="BB6" s="36">
        <f t="shared" si="6"/>
        <v>416.14</v>
      </c>
      <c r="BC6" s="36">
        <f t="shared" si="6"/>
        <v>371.89</v>
      </c>
      <c r="BD6" s="35" t="str">
        <f>IF(BD7="","",IF(BD7="-","【-】","【"&amp;SUBSTITUTE(TEXT(BD7,"#,##0.00"),"-","△")&amp;"】"))</f>
        <v>【262.87】</v>
      </c>
      <c r="BE6" s="36">
        <f>IF(BE7="",NA(),BE7)</f>
        <v>209.67</v>
      </c>
      <c r="BF6" s="36">
        <f t="shared" ref="BF6:BN6" si="7">IF(BF7="",NA(),BF7)</f>
        <v>193.58</v>
      </c>
      <c r="BG6" s="36">
        <f t="shared" si="7"/>
        <v>177.31</v>
      </c>
      <c r="BH6" s="36">
        <f t="shared" si="7"/>
        <v>157.84</v>
      </c>
      <c r="BI6" s="36">
        <f t="shared" si="7"/>
        <v>221.67</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91.86</v>
      </c>
      <c r="BQ6" s="36">
        <f t="shared" ref="BQ6:BY6" si="8">IF(BQ7="",NA(),BQ7)</f>
        <v>88.21</v>
      </c>
      <c r="BR6" s="36">
        <f t="shared" si="8"/>
        <v>83.63</v>
      </c>
      <c r="BS6" s="36">
        <f t="shared" si="8"/>
        <v>87.29</v>
      </c>
      <c r="BT6" s="36">
        <f t="shared" si="8"/>
        <v>113.47</v>
      </c>
      <c r="BU6" s="36">
        <f t="shared" si="8"/>
        <v>90.69</v>
      </c>
      <c r="BV6" s="36">
        <f t="shared" si="8"/>
        <v>90.64</v>
      </c>
      <c r="BW6" s="36">
        <f t="shared" si="8"/>
        <v>93.66</v>
      </c>
      <c r="BX6" s="36">
        <f t="shared" si="8"/>
        <v>92.76</v>
      </c>
      <c r="BY6" s="36">
        <f t="shared" si="8"/>
        <v>93.28</v>
      </c>
      <c r="BZ6" s="35" t="str">
        <f>IF(BZ7="","",IF(BZ7="-","【-】","【"&amp;SUBSTITUTE(TEXT(BZ7,"#,##0.00"),"-","△")&amp;"】"))</f>
        <v>【105.59】</v>
      </c>
      <c r="CA6" s="36">
        <f>IF(CA7="",NA(),CA7)</f>
        <v>220.96</v>
      </c>
      <c r="CB6" s="36">
        <f t="shared" ref="CB6:CJ6" si="9">IF(CB7="",NA(),CB7)</f>
        <v>229.8</v>
      </c>
      <c r="CC6" s="36">
        <f t="shared" si="9"/>
        <v>242.8</v>
      </c>
      <c r="CD6" s="36">
        <f t="shared" si="9"/>
        <v>231.83</v>
      </c>
      <c r="CE6" s="36">
        <f t="shared" si="9"/>
        <v>178.73</v>
      </c>
      <c r="CF6" s="36">
        <f t="shared" si="9"/>
        <v>211.08</v>
      </c>
      <c r="CG6" s="36">
        <f t="shared" si="9"/>
        <v>213.52</v>
      </c>
      <c r="CH6" s="36">
        <f t="shared" si="9"/>
        <v>208.21</v>
      </c>
      <c r="CI6" s="36">
        <f t="shared" si="9"/>
        <v>208.67</v>
      </c>
      <c r="CJ6" s="36">
        <f t="shared" si="9"/>
        <v>208.29</v>
      </c>
      <c r="CK6" s="35" t="str">
        <f>IF(CK7="","",IF(CK7="-","【-】","【"&amp;SUBSTITUTE(TEXT(CK7,"#,##0.00"),"-","△")&amp;"】"))</f>
        <v>【163.27】</v>
      </c>
      <c r="CL6" s="36">
        <f>IF(CL7="",NA(),CL7)</f>
        <v>59.84</v>
      </c>
      <c r="CM6" s="36">
        <f t="shared" ref="CM6:CU6" si="10">IF(CM7="",NA(),CM7)</f>
        <v>60.92</v>
      </c>
      <c r="CN6" s="36">
        <f t="shared" si="10"/>
        <v>61.05</v>
      </c>
      <c r="CO6" s="36">
        <f t="shared" si="10"/>
        <v>59.9</v>
      </c>
      <c r="CP6" s="36">
        <f t="shared" si="10"/>
        <v>64.02</v>
      </c>
      <c r="CQ6" s="36">
        <f t="shared" si="10"/>
        <v>49.69</v>
      </c>
      <c r="CR6" s="36">
        <f t="shared" si="10"/>
        <v>49.77</v>
      </c>
      <c r="CS6" s="36">
        <f t="shared" si="10"/>
        <v>49.22</v>
      </c>
      <c r="CT6" s="36">
        <f t="shared" si="10"/>
        <v>49.08</v>
      </c>
      <c r="CU6" s="36">
        <f t="shared" si="10"/>
        <v>49.32</v>
      </c>
      <c r="CV6" s="35" t="str">
        <f>IF(CV7="","",IF(CV7="-","【-】","【"&amp;SUBSTITUTE(TEXT(CV7,"#,##0.00"),"-","△")&amp;"】"))</f>
        <v>【59.94】</v>
      </c>
      <c r="CW6" s="36">
        <f>IF(CW7="",NA(),CW7)</f>
        <v>95.89</v>
      </c>
      <c r="CX6" s="36">
        <f t="shared" ref="CX6:DF6" si="11">IF(CX7="",NA(),CX7)</f>
        <v>93.9</v>
      </c>
      <c r="CY6" s="36">
        <f t="shared" si="11"/>
        <v>92.78</v>
      </c>
      <c r="CZ6" s="36">
        <f t="shared" si="11"/>
        <v>95.15</v>
      </c>
      <c r="DA6" s="36">
        <f t="shared" si="11"/>
        <v>91.43</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55.63</v>
      </c>
      <c r="DI6" s="36">
        <f t="shared" ref="DI6:DQ6" si="12">IF(DI7="",NA(),DI7)</f>
        <v>55.75</v>
      </c>
      <c r="DJ6" s="36">
        <f t="shared" si="12"/>
        <v>58.8</v>
      </c>
      <c r="DK6" s="36">
        <f t="shared" si="12"/>
        <v>57.59</v>
      </c>
      <c r="DL6" s="36">
        <f t="shared" si="12"/>
        <v>57.39</v>
      </c>
      <c r="DM6" s="36">
        <f t="shared" si="12"/>
        <v>35.18</v>
      </c>
      <c r="DN6" s="36">
        <f t="shared" si="12"/>
        <v>36.43</v>
      </c>
      <c r="DO6" s="36">
        <f t="shared" si="12"/>
        <v>46.12</v>
      </c>
      <c r="DP6" s="36">
        <f t="shared" si="12"/>
        <v>47.44</v>
      </c>
      <c r="DQ6" s="36">
        <f t="shared" si="12"/>
        <v>48.3</v>
      </c>
      <c r="DR6" s="35" t="str">
        <f>IF(DR7="","",IF(DR7="-","【-】","【"&amp;SUBSTITUTE(TEXT(DR7,"#,##0.00"),"-","△")&amp;"】"))</f>
        <v>【47.91】</v>
      </c>
      <c r="DS6" s="36">
        <f>IF(DS7="",NA(),DS7)</f>
        <v>10.37</v>
      </c>
      <c r="DT6" s="36">
        <f t="shared" ref="DT6:EB6" si="13">IF(DT7="",NA(),DT7)</f>
        <v>10.34</v>
      </c>
      <c r="DU6" s="36">
        <f t="shared" si="13"/>
        <v>10.49</v>
      </c>
      <c r="DV6" s="36">
        <f t="shared" si="13"/>
        <v>8.8800000000000008</v>
      </c>
      <c r="DW6" s="36">
        <f t="shared" si="13"/>
        <v>2.4900000000000002</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0.83</v>
      </c>
      <c r="EE6" s="36">
        <f t="shared" ref="EE6:EM6" si="14">IF(EE7="",NA(),EE7)</f>
        <v>1.9</v>
      </c>
      <c r="EF6" s="36">
        <f t="shared" si="14"/>
        <v>2.11</v>
      </c>
      <c r="EG6" s="36">
        <f t="shared" si="14"/>
        <v>1.61</v>
      </c>
      <c r="EH6" s="36">
        <f t="shared" si="14"/>
        <v>1.43</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406422</v>
      </c>
      <c r="D7" s="38">
        <v>46</v>
      </c>
      <c r="E7" s="38">
        <v>1</v>
      </c>
      <c r="F7" s="38">
        <v>0</v>
      </c>
      <c r="G7" s="38">
        <v>1</v>
      </c>
      <c r="H7" s="38" t="s">
        <v>105</v>
      </c>
      <c r="I7" s="38" t="s">
        <v>106</v>
      </c>
      <c r="J7" s="38" t="s">
        <v>107</v>
      </c>
      <c r="K7" s="38" t="s">
        <v>108</v>
      </c>
      <c r="L7" s="38" t="s">
        <v>109</v>
      </c>
      <c r="M7" s="38"/>
      <c r="N7" s="39" t="s">
        <v>110</v>
      </c>
      <c r="O7" s="39">
        <v>61.74</v>
      </c>
      <c r="P7" s="39">
        <v>90.25</v>
      </c>
      <c r="Q7" s="39">
        <v>4050</v>
      </c>
      <c r="R7" s="39">
        <v>6846</v>
      </c>
      <c r="S7" s="39">
        <v>5.72</v>
      </c>
      <c r="T7" s="39">
        <v>1196.8499999999999</v>
      </c>
      <c r="U7" s="39">
        <v>6149</v>
      </c>
      <c r="V7" s="39">
        <v>5.73</v>
      </c>
      <c r="W7" s="39">
        <v>1073.1199999999999</v>
      </c>
      <c r="X7" s="39">
        <v>127.46</v>
      </c>
      <c r="Y7" s="39">
        <v>122.69</v>
      </c>
      <c r="Z7" s="39">
        <v>113.64</v>
      </c>
      <c r="AA7" s="39">
        <v>115.04</v>
      </c>
      <c r="AB7" s="39">
        <v>118.25</v>
      </c>
      <c r="AC7" s="39">
        <v>104.95</v>
      </c>
      <c r="AD7" s="39">
        <v>105.53</v>
      </c>
      <c r="AE7" s="39">
        <v>107.2</v>
      </c>
      <c r="AF7" s="39">
        <v>106.62</v>
      </c>
      <c r="AG7" s="39">
        <v>107.95</v>
      </c>
      <c r="AH7" s="39">
        <v>114.35</v>
      </c>
      <c r="AI7" s="39">
        <v>5.92</v>
      </c>
      <c r="AJ7" s="39">
        <v>0</v>
      </c>
      <c r="AK7" s="39">
        <v>0</v>
      </c>
      <c r="AL7" s="39">
        <v>0</v>
      </c>
      <c r="AM7" s="39">
        <v>0</v>
      </c>
      <c r="AN7" s="39">
        <v>26.81</v>
      </c>
      <c r="AO7" s="39">
        <v>28.31</v>
      </c>
      <c r="AP7" s="39">
        <v>13.46</v>
      </c>
      <c r="AQ7" s="39">
        <v>12.59</v>
      </c>
      <c r="AR7" s="39">
        <v>12.44</v>
      </c>
      <c r="AS7" s="39">
        <v>0.79</v>
      </c>
      <c r="AT7" s="39">
        <v>827.41</v>
      </c>
      <c r="AU7" s="39">
        <v>701.61</v>
      </c>
      <c r="AV7" s="39">
        <v>242.51</v>
      </c>
      <c r="AW7" s="39">
        <v>202.99</v>
      </c>
      <c r="AX7" s="39">
        <v>173.25</v>
      </c>
      <c r="AY7" s="39">
        <v>1002.64</v>
      </c>
      <c r="AZ7" s="39">
        <v>1164.51</v>
      </c>
      <c r="BA7" s="39">
        <v>434.72</v>
      </c>
      <c r="BB7" s="39">
        <v>416.14</v>
      </c>
      <c r="BC7" s="39">
        <v>371.89</v>
      </c>
      <c r="BD7" s="39">
        <v>262.87</v>
      </c>
      <c r="BE7" s="39">
        <v>209.67</v>
      </c>
      <c r="BF7" s="39">
        <v>193.58</v>
      </c>
      <c r="BG7" s="39">
        <v>177.31</v>
      </c>
      <c r="BH7" s="39">
        <v>157.84</v>
      </c>
      <c r="BI7" s="39">
        <v>221.67</v>
      </c>
      <c r="BJ7" s="39">
        <v>520.29999999999995</v>
      </c>
      <c r="BK7" s="39">
        <v>498.27</v>
      </c>
      <c r="BL7" s="39">
        <v>495.76</v>
      </c>
      <c r="BM7" s="39">
        <v>487.22</v>
      </c>
      <c r="BN7" s="39">
        <v>483.11</v>
      </c>
      <c r="BO7" s="39">
        <v>270.87</v>
      </c>
      <c r="BP7" s="39">
        <v>91.86</v>
      </c>
      <c r="BQ7" s="39">
        <v>88.21</v>
      </c>
      <c r="BR7" s="39">
        <v>83.63</v>
      </c>
      <c r="BS7" s="39">
        <v>87.29</v>
      </c>
      <c r="BT7" s="39">
        <v>113.47</v>
      </c>
      <c r="BU7" s="39">
        <v>90.69</v>
      </c>
      <c r="BV7" s="39">
        <v>90.64</v>
      </c>
      <c r="BW7" s="39">
        <v>93.66</v>
      </c>
      <c r="BX7" s="39">
        <v>92.76</v>
      </c>
      <c r="BY7" s="39">
        <v>93.28</v>
      </c>
      <c r="BZ7" s="39">
        <v>105.59</v>
      </c>
      <c r="CA7" s="39">
        <v>220.96</v>
      </c>
      <c r="CB7" s="39">
        <v>229.8</v>
      </c>
      <c r="CC7" s="39">
        <v>242.8</v>
      </c>
      <c r="CD7" s="39">
        <v>231.83</v>
      </c>
      <c r="CE7" s="39">
        <v>178.73</v>
      </c>
      <c r="CF7" s="39">
        <v>211.08</v>
      </c>
      <c r="CG7" s="39">
        <v>213.52</v>
      </c>
      <c r="CH7" s="39">
        <v>208.21</v>
      </c>
      <c r="CI7" s="39">
        <v>208.67</v>
      </c>
      <c r="CJ7" s="39">
        <v>208.29</v>
      </c>
      <c r="CK7" s="39">
        <v>163.27000000000001</v>
      </c>
      <c r="CL7" s="39">
        <v>59.84</v>
      </c>
      <c r="CM7" s="39">
        <v>60.92</v>
      </c>
      <c r="CN7" s="39">
        <v>61.05</v>
      </c>
      <c r="CO7" s="39">
        <v>59.9</v>
      </c>
      <c r="CP7" s="39">
        <v>64.02</v>
      </c>
      <c r="CQ7" s="39">
        <v>49.69</v>
      </c>
      <c r="CR7" s="39">
        <v>49.77</v>
      </c>
      <c r="CS7" s="39">
        <v>49.22</v>
      </c>
      <c r="CT7" s="39">
        <v>49.08</v>
      </c>
      <c r="CU7" s="39">
        <v>49.32</v>
      </c>
      <c r="CV7" s="39">
        <v>59.94</v>
      </c>
      <c r="CW7" s="39">
        <v>95.89</v>
      </c>
      <c r="CX7" s="39">
        <v>93.9</v>
      </c>
      <c r="CY7" s="39">
        <v>92.78</v>
      </c>
      <c r="CZ7" s="39">
        <v>95.15</v>
      </c>
      <c r="DA7" s="39">
        <v>91.43</v>
      </c>
      <c r="DB7" s="39">
        <v>80.010000000000005</v>
      </c>
      <c r="DC7" s="39">
        <v>79.98</v>
      </c>
      <c r="DD7" s="39">
        <v>79.48</v>
      </c>
      <c r="DE7" s="39">
        <v>79.3</v>
      </c>
      <c r="DF7" s="39">
        <v>79.34</v>
      </c>
      <c r="DG7" s="39">
        <v>90.22</v>
      </c>
      <c r="DH7" s="39">
        <v>55.63</v>
      </c>
      <c r="DI7" s="39">
        <v>55.75</v>
      </c>
      <c r="DJ7" s="39">
        <v>58.8</v>
      </c>
      <c r="DK7" s="39">
        <v>57.59</v>
      </c>
      <c r="DL7" s="39">
        <v>57.39</v>
      </c>
      <c r="DM7" s="39">
        <v>35.18</v>
      </c>
      <c r="DN7" s="39">
        <v>36.43</v>
      </c>
      <c r="DO7" s="39">
        <v>46.12</v>
      </c>
      <c r="DP7" s="39">
        <v>47.44</v>
      </c>
      <c r="DQ7" s="39">
        <v>48.3</v>
      </c>
      <c r="DR7" s="39">
        <v>47.91</v>
      </c>
      <c r="DS7" s="39">
        <v>10.37</v>
      </c>
      <c r="DT7" s="39">
        <v>10.34</v>
      </c>
      <c r="DU7" s="39">
        <v>10.49</v>
      </c>
      <c r="DV7" s="39">
        <v>8.8800000000000008</v>
      </c>
      <c r="DW7" s="39">
        <v>2.4900000000000002</v>
      </c>
      <c r="DX7" s="39">
        <v>8.41</v>
      </c>
      <c r="DY7" s="39">
        <v>8.7200000000000006</v>
      </c>
      <c r="DZ7" s="39">
        <v>9.86</v>
      </c>
      <c r="EA7" s="39">
        <v>11.16</v>
      </c>
      <c r="EB7" s="39">
        <v>12.43</v>
      </c>
      <c r="EC7" s="39">
        <v>15</v>
      </c>
      <c r="ED7" s="39">
        <v>0.83</v>
      </c>
      <c r="EE7" s="39">
        <v>1.9</v>
      </c>
      <c r="EF7" s="39">
        <v>2.11</v>
      </c>
      <c r="EG7" s="39">
        <v>1.61</v>
      </c>
      <c r="EH7" s="39">
        <v>1.43</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吉富町</cp:lastModifiedBy>
  <cp:lastPrinted>2018-02-09T02:03:55Z</cp:lastPrinted>
  <dcterms:created xsi:type="dcterms:W3CDTF">2017-12-25T01:36:45Z</dcterms:created>
  <dcterms:modified xsi:type="dcterms:W3CDTF">2018-02-09T05:50:36Z</dcterms:modified>
  <cp:category/>
</cp:coreProperties>
</file>